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iomint.sharepoint.com/teams/RDCinfra/Shared Documents/Projets/MHD/Ebola-2026/Ituri/Cabanes/Techniques/"/>
    </mc:Choice>
  </mc:AlternateContent>
  <xr:revisionPtr revIDLastSave="226" documentId="8_{6A8DE795-40BE-453B-92A7-9DF7146875AE}" xr6:coauthVersionLast="47" xr6:coauthVersionMax="47" xr10:uidLastSave="{78C6D5D6-6DA0-42F3-BC0A-1710D33D93BC}"/>
  <bookViews>
    <workbookView xWindow="-108" yWindow="-108" windowWidth="23256" windowHeight="13896" xr2:uid="{00000000-000D-0000-FFFF-FFFF00000000}"/>
  </bookViews>
  <sheets>
    <sheet name="Résumé General" sheetId="1" r:id="rId1"/>
    <sheet name="CB_Bois" sheetId="3" r:id="rId2"/>
    <sheet name="CB_Métallique" sheetId="2" r:id="rId3"/>
    <sheet name="CI_Bois" sheetId="5" r:id="rId4"/>
    <sheet name="CI_Métallique" sheetId="4" r:id="rId5"/>
    <sheet name="WC_Bois" sheetId="6" r:id="rId6"/>
    <sheet name="WC_Métallique" sheetId="7" r:id="rId7"/>
    <sheet name="WC Type 2_Bois" sheetId="12" state="hidden" r:id="rId8"/>
    <sheet name="WC_Type 2_Metal" sheetId="13" state="hidden" r:id="rId9"/>
    <sheet name="Salle Repos_Bois" sheetId="8" r:id="rId10"/>
    <sheet name="Salle Repos_Métallique" sheetId="9" r:id="rId11"/>
    <sheet name="ST_Lavage_Bois" sheetId="10" r:id="rId12"/>
    <sheet name="ST_Lavage_Métallique" sheetId="11" r:id="rId13"/>
  </sheets>
  <definedNames>
    <definedName name="_xlnm.Print_Titles" localSheetId="1">CB_Bois!$1:$3</definedName>
    <definedName name="_xlnm.Print_Titles" localSheetId="2">CB_Métallique!$1:$3</definedName>
    <definedName name="_xlnm.Print_Titles" localSheetId="3">CI_Bois!$1:$3</definedName>
    <definedName name="_xlnm.Print_Titles" localSheetId="4">CI_Métallique!$1:$3</definedName>
    <definedName name="_xlnm.Print_Titles" localSheetId="9">'Salle Repos_Bois'!$1:$3</definedName>
    <definedName name="_xlnm.Print_Titles" localSheetId="10">'Salle Repos_Métallique'!$1:$3</definedName>
    <definedName name="_xlnm.Print_Titles" localSheetId="11">ST_Lavage_Bois!$1:$3</definedName>
    <definedName name="_xlnm.Print_Titles" localSheetId="12">ST_Lavage_Métallique!$1:$3</definedName>
    <definedName name="_xlnm.Print_Titles" localSheetId="5">WC_Bois!$1:$3</definedName>
    <definedName name="_xlnm.Print_Titles" localSheetId="6">WC_Métallique!$1:$3</definedName>
  </definedNames>
  <calcPr calcId="191028"/>
  <fileRecoveryPr repair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0" i="11" l="1"/>
  <c r="F9" i="11"/>
  <c r="F8" i="11"/>
  <c r="F7" i="11"/>
  <c r="F6" i="11"/>
  <c r="F5" i="11"/>
  <c r="F4" i="11"/>
  <c r="F10" i="10"/>
  <c r="F9" i="10"/>
  <c r="F8" i="10"/>
  <c r="F7" i="10"/>
  <c r="F6" i="10"/>
  <c r="F5" i="10"/>
  <c r="F4" i="10"/>
  <c r="F35" i="9"/>
  <c r="F34" i="9"/>
  <c r="F33" i="9"/>
  <c r="F30" i="9"/>
  <c r="F31" i="9" s="1"/>
  <c r="F29" i="9"/>
  <c r="F26" i="9"/>
  <c r="F25" i="9"/>
  <c r="F24" i="9"/>
  <c r="F23" i="9"/>
  <c r="F20" i="9"/>
  <c r="F19" i="9"/>
  <c r="F18" i="9"/>
  <c r="F15" i="9"/>
  <c r="F14" i="9"/>
  <c r="F16" i="9" s="1"/>
  <c r="F11" i="9"/>
  <c r="F10" i="9"/>
  <c r="F9" i="9"/>
  <c r="F6" i="9"/>
  <c r="F5" i="9"/>
  <c r="F33" i="8"/>
  <c r="F32" i="8"/>
  <c r="F31" i="8"/>
  <c r="F30" i="8"/>
  <c r="F27" i="8"/>
  <c r="F26" i="8"/>
  <c r="F25" i="8"/>
  <c r="F24" i="8"/>
  <c r="F21" i="8"/>
  <c r="F20" i="8"/>
  <c r="F19" i="8"/>
  <c r="F16" i="8"/>
  <c r="F15" i="8"/>
  <c r="F11" i="8"/>
  <c r="F10" i="8"/>
  <c r="F9" i="8"/>
  <c r="F6" i="8"/>
  <c r="F7" i="8" s="1"/>
  <c r="F5" i="8"/>
  <c r="F37" i="13"/>
  <c r="F36" i="13"/>
  <c r="F35" i="13"/>
  <c r="F34" i="13"/>
  <c r="F31" i="13"/>
  <c r="F30" i="13"/>
  <c r="F29" i="13"/>
  <c r="F26" i="13"/>
  <c r="F25" i="13"/>
  <c r="F24" i="13"/>
  <c r="F23" i="13"/>
  <c r="F27" i="13" s="1"/>
  <c r="F20" i="13"/>
  <c r="F19" i="13"/>
  <c r="F16" i="13"/>
  <c r="F15" i="13"/>
  <c r="F14" i="13"/>
  <c r="F13" i="13"/>
  <c r="F10" i="13"/>
  <c r="F9" i="13"/>
  <c r="F11" i="13" s="1"/>
  <c r="F6" i="13"/>
  <c r="F5" i="13"/>
  <c r="F7" i="13" s="1"/>
  <c r="F37" i="12"/>
  <c r="F36" i="12"/>
  <c r="F35" i="12"/>
  <c r="F34" i="12"/>
  <c r="F38" i="12" s="1"/>
  <c r="F31" i="12"/>
  <c r="F30" i="12"/>
  <c r="F29" i="12"/>
  <c r="F26" i="12"/>
  <c r="F25" i="12"/>
  <c r="F24" i="12"/>
  <c r="F27" i="12" s="1"/>
  <c r="F23" i="12"/>
  <c r="F20" i="12"/>
  <c r="F19" i="12"/>
  <c r="F21" i="12" s="1"/>
  <c r="F16" i="12"/>
  <c r="F15" i="12"/>
  <c r="F14" i="12"/>
  <c r="F13" i="12"/>
  <c r="F17" i="12" s="1"/>
  <c r="F10" i="12"/>
  <c r="F9" i="12"/>
  <c r="F6" i="12"/>
  <c r="F5" i="12"/>
  <c r="F7" i="12" s="1"/>
  <c r="F37" i="7"/>
  <c r="F36" i="7"/>
  <c r="F35" i="7"/>
  <c r="F34" i="7"/>
  <c r="F31" i="7"/>
  <c r="F30" i="7"/>
  <c r="F29" i="7"/>
  <c r="F26" i="7"/>
  <c r="F25" i="7"/>
  <c r="F24" i="7"/>
  <c r="F23" i="7"/>
  <c r="F27" i="7" s="1"/>
  <c r="F20" i="7"/>
  <c r="F19" i="7"/>
  <c r="F16" i="7"/>
  <c r="F15" i="7"/>
  <c r="F14" i="7"/>
  <c r="F13" i="7"/>
  <c r="F10" i="7"/>
  <c r="F11" i="7" s="1"/>
  <c r="F9" i="7"/>
  <c r="F6" i="7"/>
  <c r="F5" i="7"/>
  <c r="F37" i="6"/>
  <c r="F36" i="6"/>
  <c r="F35" i="6"/>
  <c r="F34" i="6"/>
  <c r="F38" i="6" s="1"/>
  <c r="F31" i="6"/>
  <c r="F30" i="6"/>
  <c r="F29" i="6"/>
  <c r="F32" i="6" s="1"/>
  <c r="F26" i="6"/>
  <c r="F25" i="6"/>
  <c r="F24" i="6"/>
  <c r="F23" i="6"/>
  <c r="F20" i="6"/>
  <c r="F19" i="6"/>
  <c r="F16" i="6"/>
  <c r="F17" i="6" s="1"/>
  <c r="F15" i="6"/>
  <c r="F14" i="6"/>
  <c r="F13" i="6"/>
  <c r="F10" i="6"/>
  <c r="F9" i="6"/>
  <c r="F11" i="6" s="1"/>
  <c r="F6" i="6"/>
  <c r="F5" i="6"/>
  <c r="F43" i="4"/>
  <c r="F42" i="4"/>
  <c r="F41" i="4"/>
  <c r="F44" i="4" s="1"/>
  <c r="F38" i="4"/>
  <c r="F37" i="4"/>
  <c r="F36" i="4"/>
  <c r="F33" i="4"/>
  <c r="F32" i="4"/>
  <c r="F31" i="4"/>
  <c r="F28" i="4"/>
  <c r="F27" i="4"/>
  <c r="F26" i="4"/>
  <c r="F25" i="4"/>
  <c r="F29" i="4" s="1"/>
  <c r="F22" i="4"/>
  <c r="F21" i="4"/>
  <c r="F20" i="4"/>
  <c r="F19" i="4"/>
  <c r="F18" i="4"/>
  <c r="F15" i="4"/>
  <c r="F14" i="4"/>
  <c r="F11" i="4"/>
  <c r="F10" i="4"/>
  <c r="F9" i="4"/>
  <c r="F12" i="4" s="1"/>
  <c r="F6" i="4"/>
  <c r="F7" i="4" s="1"/>
  <c r="F5" i="4"/>
  <c r="F43" i="5"/>
  <c r="F42" i="5"/>
  <c r="F41" i="5"/>
  <c r="F44" i="5" s="1"/>
  <c r="F38" i="5"/>
  <c r="F37" i="5"/>
  <c r="F36" i="5"/>
  <c r="F33" i="5"/>
  <c r="F32" i="5"/>
  <c r="F31" i="5"/>
  <c r="F28" i="5"/>
  <c r="F27" i="5"/>
  <c r="F26" i="5"/>
  <c r="F25" i="5"/>
  <c r="F22" i="5"/>
  <c r="F21" i="5"/>
  <c r="F23" i="5" s="1"/>
  <c r="F20" i="5"/>
  <c r="F19" i="5"/>
  <c r="F18" i="5"/>
  <c r="F15" i="5"/>
  <c r="F14" i="5"/>
  <c r="F16" i="5" s="1"/>
  <c r="F11" i="5"/>
  <c r="F10" i="5"/>
  <c r="F9" i="5"/>
  <c r="F12" i="5" s="1"/>
  <c r="F6" i="5"/>
  <c r="F5" i="5"/>
  <c r="F7" i="5" s="1"/>
  <c r="F37" i="2"/>
  <c r="F36" i="2"/>
  <c r="F35" i="2"/>
  <c r="F38" i="2" s="1"/>
  <c r="F32" i="2"/>
  <c r="F31" i="2"/>
  <c r="F33" i="2" s="1"/>
  <c r="F30" i="2"/>
  <c r="F27" i="2"/>
  <c r="F26" i="2"/>
  <c r="F25" i="2"/>
  <c r="F24" i="2"/>
  <c r="F28" i="2" s="1"/>
  <c r="F21" i="2"/>
  <c r="F20" i="2"/>
  <c r="F19" i="2"/>
  <c r="F18" i="2"/>
  <c r="F15" i="2"/>
  <c r="F14" i="2"/>
  <c r="F11" i="2"/>
  <c r="F10" i="2"/>
  <c r="F9" i="2"/>
  <c r="F12" i="2" s="1"/>
  <c r="F6" i="2"/>
  <c r="F7" i="2" s="1"/>
  <c r="F5" i="2"/>
  <c r="F37" i="3"/>
  <c r="F36" i="3"/>
  <c r="F35" i="3"/>
  <c r="F38" i="3" s="1"/>
  <c r="F32" i="3"/>
  <c r="F31" i="3"/>
  <c r="F30" i="3"/>
  <c r="F33" i="3" s="1"/>
  <c r="F27" i="3"/>
  <c r="F26" i="3"/>
  <c r="F25" i="3"/>
  <c r="F24" i="3"/>
  <c r="F21" i="3"/>
  <c r="F20" i="3"/>
  <c r="F19" i="3"/>
  <c r="F18" i="3"/>
  <c r="F15" i="3"/>
  <c r="F14" i="3"/>
  <c r="F11" i="3"/>
  <c r="F10" i="3"/>
  <c r="F9" i="3"/>
  <c r="F6" i="3"/>
  <c r="F5" i="3"/>
  <c r="F7" i="3" s="1"/>
  <c r="F11" i="11" l="1"/>
  <c r="F11" i="10"/>
  <c r="F13" i="10" s="1"/>
  <c r="F36" i="9"/>
  <c r="F27" i="9"/>
  <c r="F21" i="9"/>
  <c r="F12" i="9"/>
  <c r="F7" i="9"/>
  <c r="F28" i="8"/>
  <c r="F22" i="8"/>
  <c r="F17" i="8"/>
  <c r="F12" i="8"/>
  <c r="F35" i="8"/>
  <c r="B15" i="1" s="1"/>
  <c r="E26" i="1" s="1"/>
  <c r="F38" i="13"/>
  <c r="F32" i="13"/>
  <c r="F21" i="13"/>
  <c r="F17" i="13"/>
  <c r="F32" i="12"/>
  <c r="F11" i="12"/>
  <c r="F40" i="12"/>
  <c r="F41" i="12" s="1"/>
  <c r="F38" i="7"/>
  <c r="F32" i="7"/>
  <c r="F21" i="7"/>
  <c r="F17" i="7"/>
  <c r="F7" i="7"/>
  <c r="F40" i="7" s="1"/>
  <c r="F41" i="7" s="1"/>
  <c r="F27" i="6"/>
  <c r="F21" i="6"/>
  <c r="F7" i="6"/>
  <c r="F39" i="4"/>
  <c r="F34" i="4"/>
  <c r="F23" i="4"/>
  <c r="F16" i="4"/>
  <c r="F39" i="5"/>
  <c r="F34" i="5"/>
  <c r="F46" i="5" s="1"/>
  <c r="F29" i="5"/>
  <c r="F22" i="2"/>
  <c r="F16" i="2"/>
  <c r="F40" i="2" s="1"/>
  <c r="F28" i="3"/>
  <c r="F22" i="3"/>
  <c r="F16" i="3"/>
  <c r="F40" i="3" s="1"/>
  <c r="F12" i="3"/>
  <c r="C23" i="1"/>
  <c r="F13" i="11"/>
  <c r="C21" i="1"/>
  <c r="C16" i="1"/>
  <c r="C27" i="1" s="1"/>
  <c r="C20" i="1"/>
  <c r="C22" i="1"/>
  <c r="B16" i="1"/>
  <c r="C26" i="1" s="1"/>
  <c r="C24" i="1"/>
  <c r="F14" i="10"/>
  <c r="F38" i="9" l="1"/>
  <c r="C15" i="1" s="1"/>
  <c r="E27" i="1" s="1"/>
  <c r="F40" i="13"/>
  <c r="F41" i="13" s="1"/>
  <c r="D23" i="1"/>
  <c r="C14" i="1"/>
  <c r="D25" i="1" s="1"/>
  <c r="D27" i="1"/>
  <c r="F40" i="6"/>
  <c r="F46" i="4"/>
  <c r="B25" i="1" s="1"/>
  <c r="C13" i="1"/>
  <c r="B27" i="1" s="1"/>
  <c r="B24" i="1"/>
  <c r="F47" i="5"/>
  <c r="B13" i="1"/>
  <c r="B26" i="1" s="1"/>
  <c r="F41" i="2"/>
  <c r="C12" i="1"/>
  <c r="B23" i="1" s="1"/>
  <c r="B22" i="1"/>
  <c r="F41" i="3"/>
  <c r="B12" i="1"/>
  <c r="B20" i="1" s="1"/>
  <c r="F20" i="1" s="1"/>
  <c r="C25" i="1"/>
  <c r="F14" i="11"/>
  <c r="F23" i="1" l="1"/>
  <c r="F25" i="1"/>
  <c r="F27" i="1"/>
  <c r="B14" i="1"/>
  <c r="D26" i="1" s="1"/>
  <c r="F26" i="1" s="1"/>
  <c r="D24" i="1"/>
  <c r="F24" i="1" s="1"/>
  <c r="D22" i="1"/>
  <c r="F22" i="1" s="1"/>
  <c r="F41" i="6"/>
  <c r="F47" i="4"/>
  <c r="B21" i="1"/>
  <c r="F21" i="1" s="1"/>
</calcChain>
</file>

<file path=xl/sharedStrings.xml><?xml version="1.0" encoding="utf-8"?>
<sst xmlns="http://schemas.openxmlformats.org/spreadsheetml/2006/main" count="1062" uniqueCount="207">
  <si>
    <t>TABLEAU RECAPITULATIF DES MODULES DE CONSTRUCTION</t>
  </si>
  <si>
    <t>Principe des configurations</t>
  </si>
  <si>
    <t>Configuration</t>
  </si>
  <si>
    <t>Modules inclus</t>
  </si>
  <si>
    <t>Observation</t>
  </si>
  <si>
    <t xml:space="preserve">Légende </t>
  </si>
  <si>
    <t xml:space="preserve">Cabane Basique </t>
  </si>
  <si>
    <t>CB + STL</t>
  </si>
  <si>
    <t>Standard</t>
  </si>
  <si>
    <t>CB = Cabane Basique
CI = Cabane intermediaire
STL= Station de Lavage des mains 
WC = toilettes sèches
SRP= Salle de Repos</t>
  </si>
  <si>
    <t>Cabane Basique + WC</t>
  </si>
  <si>
    <t>CB + STL + WC</t>
  </si>
  <si>
    <t>Sanitaires requis</t>
  </si>
  <si>
    <t>Cabane Intermédiaire + WC</t>
  </si>
  <si>
    <t>CI + STL + WC</t>
  </si>
  <si>
    <t>Standard (sanitaires inclus)</t>
  </si>
  <si>
    <t>Cabane Intermédiaire + WC + Repos</t>
  </si>
  <si>
    <t>CI + STL + WC + SRP</t>
  </si>
  <si>
    <t>Salle repos requis</t>
  </si>
  <si>
    <t>Cout par modules</t>
  </si>
  <si>
    <t>Module</t>
  </si>
  <si>
    <t>Bois (USD)</t>
  </si>
  <si>
    <t>Métallique (USD)</t>
  </si>
  <si>
    <t>Cabane Basique</t>
  </si>
  <si>
    <t>Cabane Intermédiaire</t>
  </si>
  <si>
    <t xml:space="preserve">WC </t>
  </si>
  <si>
    <t>Salle de repos</t>
  </si>
  <si>
    <t>Station de lavage des mains</t>
  </si>
  <si>
    <t xml:space="preserve">Cout par configurations </t>
  </si>
  <si>
    <t>Cabane basique (USD)</t>
  </si>
  <si>
    <t>Lavage mains (USD)</t>
  </si>
  <si>
    <t>WC Type 1 (USD)</t>
  </si>
  <si>
    <t>Salle de repos (USD)</t>
  </si>
  <si>
    <t>Total / Configuration(USD)</t>
  </si>
  <si>
    <t>Observations</t>
  </si>
  <si>
    <t>Cabane basique - Bois</t>
  </si>
  <si>
    <t>N/A</t>
  </si>
  <si>
    <t>Ce sont des exemples de configurations, et chacun des modules peut être construit seul ou en toute combinaison selon les besoins et l'espace disponible.</t>
  </si>
  <si>
    <t>Cabane basique - Métal</t>
  </si>
  <si>
    <t>Cabane basique + WC - Bois</t>
  </si>
  <si>
    <t>Cabane basique + WC - Métal</t>
  </si>
  <si>
    <t>Cabane Intermédiaire + WC - Bois</t>
  </si>
  <si>
    <t>Cabane Intermédiaire + WC - Métal</t>
  </si>
  <si>
    <t xml:space="preserve">Cabane Intermédiaire + WC + Repos -Bois </t>
  </si>
  <si>
    <t>Cabane Intermédiaire + WC + Repos - Métal</t>
  </si>
  <si>
    <t>N°</t>
  </si>
  <si>
    <t>Désignation</t>
  </si>
  <si>
    <t>Quantité</t>
  </si>
  <si>
    <t>Unité</t>
  </si>
  <si>
    <t>PU</t>
  </si>
  <si>
    <t>PT</t>
  </si>
  <si>
    <t>I</t>
  </si>
  <si>
    <t>INSTALLATION CHANTIER</t>
  </si>
  <si>
    <t>1.1</t>
  </si>
  <si>
    <t>Implantation de l'ouvrage suivant plans approuvés, piquetage, traçage des axes principaux, repérage des niveaux et établissement des repères altimétriques</t>
  </si>
  <si>
    <t>U</t>
  </si>
  <si>
    <t>1.2</t>
  </si>
  <si>
    <t>Amenée, montage, exploitation et repli des équipements, matériels, outillages et moyens logistiques du chantier</t>
  </si>
  <si>
    <t>Sous-Total</t>
  </si>
  <si>
    <t>II</t>
  </si>
  <si>
    <t>TERRASSEMENT</t>
  </si>
  <si>
    <t>2.1</t>
  </si>
  <si>
    <t>Débroussaillage et décapage de la terre végétale sur toute l'emprise de l'ouvrage</t>
  </si>
  <si>
    <t>m²</t>
  </si>
  <si>
    <t>2.2</t>
  </si>
  <si>
    <t>Fouille et remblai en matériau sélectionné, arrosage, réglage et compactage par couches successives</t>
  </si>
  <si>
    <t>m³</t>
  </si>
  <si>
    <t>2.3</t>
  </si>
  <si>
    <t>Chargement, transport et évacuation des déblais excédentaires vers une zone agréée</t>
  </si>
  <si>
    <t>III</t>
  </si>
  <si>
    <t>PLANCHER</t>
  </si>
  <si>
    <t>3.1</t>
  </si>
  <si>
    <t>Fourniture et pose d'un film polyane de 200 microns comme barrière anti-remontée capillaire</t>
  </si>
  <si>
    <t>3.2</t>
  </si>
  <si>
    <t>Fourniture et exécution d'un dallage en béton B de 10 cm d'épaisseur, dosé à 250 kg/m³, avec finition talochée, comprenant un débord périphérique de 0,50 m à l'extérieur du bâtiment sur tout le pourtour.</t>
  </si>
  <si>
    <t>IV</t>
  </si>
  <si>
    <t>ELEVATION ET HUISSERIES</t>
  </si>
  <si>
    <t>4.1</t>
  </si>
  <si>
    <t>Construction des murs et cloisons en bois avec madriers de 7/15 comme colonnes structurels et chevrons 5/5 pour traverses de renforcement et revetement intereirur en triplex de 6mm d'epaisseur.</t>
  </si>
  <si>
    <t>4.2</t>
  </si>
  <si>
    <t>Fourniture et pose de porte pleine en bois dur 0,90 x 2,10 m avec cadre, serrure à cylindre, paumelles et butées</t>
  </si>
  <si>
    <t>Pces</t>
  </si>
  <si>
    <t>4.3</t>
  </si>
  <si>
    <t>Fourniture et pose de fenêtres en bois à double vantaux de dimensions 1,00 x 1,00 m avec ferronnerie complète</t>
  </si>
  <si>
    <t>4.4</t>
  </si>
  <si>
    <t>Fourniture et pose d’un plexiglas transparent de dimensions 1,20 × 2,00 m, fixé sur la cloison séparant le bureau de l’infirmier de l’isoloir, y compris cadre de support, accessoires de fixation, joints d’étanchéité et toutes sujétions de mise en œuvre.</t>
  </si>
  <si>
    <t>FF</t>
  </si>
  <si>
    <t>V</t>
  </si>
  <si>
    <t>CHARPENTE ET TOITURE</t>
  </si>
  <si>
    <t>5.1</t>
  </si>
  <si>
    <t>Fourniture et pose de charpente en bois traité comprenant fermes, pannes, chevrons, entretoises, contreventements et pose faux plafond en triplex de ep= 6mm sur gitage en bois de bonne qualité de 5x5 cm</t>
  </si>
  <si>
    <t>5.2</t>
  </si>
  <si>
    <t xml:space="preserve">Couverture en toles galvanisée BG28 </t>
  </si>
  <si>
    <t>5.3</t>
  </si>
  <si>
    <t>Fourniture et pose de gouttières PVC</t>
  </si>
  <si>
    <t>ml</t>
  </si>
  <si>
    <t>5.4</t>
  </si>
  <si>
    <t>Fourniture et pose de descentes d'eaux pluviales avec colliers de fixation</t>
  </si>
  <si>
    <t>VI</t>
  </si>
  <si>
    <t>AMENAGEMENTS EXTERIEURS</t>
  </si>
  <si>
    <t>6.1</t>
  </si>
  <si>
    <t>Fourniture et installation de dispositifs de canalisation des flux migratoires comprenant poteaux en bois traité, traverses, cordages ou barrières de guidage</t>
  </si>
  <si>
    <t>6.2</t>
  </si>
  <si>
    <t>Construction de caniveaux de drainage des eaux pluviales en terre stabilisée</t>
  </si>
  <si>
    <t>6.3</t>
  </si>
  <si>
    <t>Fourniture et pose de panneaux directionnels "Entrée", "Sortie", "Zone de lavage des mains"</t>
  </si>
  <si>
    <t>VII</t>
  </si>
  <si>
    <t>PEINTURE ET FINITIONS</t>
  </si>
  <si>
    <t>7.1</t>
  </si>
  <si>
    <t>Application de deux couches de peinture de finition extérieure résistante aux intempéries</t>
  </si>
  <si>
    <t>7.2</t>
  </si>
  <si>
    <t>Réalisation des logos OIM, Ministère de la Santé, COUSP et partenaires suivant charte graphique</t>
  </si>
  <si>
    <t>7.3</t>
  </si>
  <si>
    <t>Nettoyage final, essais de fonctionnement des équipements et remise de l'ouvrage</t>
  </si>
  <si>
    <t>Total  Construction d'une cabane Basique en bois</t>
  </si>
  <si>
    <t>Total Construction de 2 cabanes Basiques en bois (Flux Entrée et Flux Sorties)</t>
  </si>
  <si>
    <t>Assemblage des murs et cloisons en toles metalliques de  ep=1,5mm avec tubes de 40x40x 1,5mm comme colonnes structurels, tubes de 40x40x1,5mm pour traverses de renforcement et revetement intereirur en triplex de 12 mm d'epaisseur.</t>
  </si>
  <si>
    <t>Fourniture et pose de porte semi vitré metallique avec persiennes 0,80 x 2,4 m  (ouvrant 210 Cm et imposte avec persiennes de 30cm pour ventillation), serrure à cylindre, paumelles et butées</t>
  </si>
  <si>
    <t>Fourniture et pose de fenêtres métallique à double vantaux de dimensions 1,00 x 1,00 m avec ferronnerie complète</t>
  </si>
  <si>
    <t>Fourniture et pose de charpente metallique comprenant fermes avec tubes de 60x40x1,5mm , pannes avec tubes de 40x40x1,5mm, entretoises, contreventements et pose faux plafond en triplex de ep= 6mm sur gitage en bois de bonne qualité de 5x5 cm</t>
  </si>
  <si>
    <t>Couverture en toles galvanisée BG28 et toles de rives</t>
  </si>
  <si>
    <t>Fourniture et installation de dispositifs de canalisation des flux migratoires comprenant poteaux métalliques 60x40 mm, traverses 25x40mm  ou cordage comme barrières de guidage</t>
  </si>
  <si>
    <t>Préparation des surfaces métalliques, application d'une première couche de primaire anticorrosion, suivie de deux couches de peinture à l'huile de finition, y compris toutes sujétions de préparation, de protection et d'application.</t>
  </si>
  <si>
    <t>Total  Construction d'une cabane Basique Métallique</t>
  </si>
  <si>
    <t>Total Construction de 2 cabanes Basiques Métallique (Flux Entrée et Flux Sorties)</t>
  </si>
  <si>
    <t>Fourniture et pose de porte pleine a double vantaux en bois dur 1,50x 2,10 m avec cadre, serrure à cylindre, paumelles et butées</t>
  </si>
  <si>
    <t>4.5</t>
  </si>
  <si>
    <t xml:space="preserve">Fourniture et pose des impostes en bois à deux ventaux de dimmensions 0,5 x 1,00 </t>
  </si>
  <si>
    <t>SANITAIRE ISOLOIR</t>
  </si>
  <si>
    <t>Creusage d'une fosse rectangulaire de dimensions intérieures 1,00 × 1,60 m et de 4,00 m de profondeur, comprenant les fouilles en terrain de toute nature, le dressage des parois, le réglage du fond, l'évacuation des déblais excédentaires et toutes sujétions d'exécution.</t>
  </si>
  <si>
    <t>Construction de la plateforme porteuse en bois traité comprenant un cadre en madriers de 7 × 15 cm, solivage et platelage de 2,00 × 2,00 m, destinée à recevoir la dalle de couverture de la fosse, y compris toutes fixations et contreventements nécessaires.</t>
  </si>
  <si>
    <t>Fourniture et pose d'un tuyau de ventilation en PVC Ø110 mm, équipé d'un raccord en T en partie supérieure, muni d'une moustiquaire anti-insectes en acier inoxydable ou aluminium, y compris colliers de fixation et tous accessoires nécessaires au bon fonctionnement d'une fosse sèche ventilée (VIP).</t>
  </si>
  <si>
    <t>ffT</t>
  </si>
  <si>
    <t>VIII</t>
  </si>
  <si>
    <t>8.1</t>
  </si>
  <si>
    <t>8.2</t>
  </si>
  <si>
    <t>8.3</t>
  </si>
  <si>
    <t>Total  Construction d'une cabane Intermédiaire en bois</t>
  </si>
  <si>
    <t>Total Construction de 2 cabanes Intermédiaires en bois  (Flux Entrée et Flux Sorties)</t>
  </si>
  <si>
    <t>2.4</t>
  </si>
  <si>
    <t>Fourniture et pose de porte pleine a double ventaux metallique dur 1,50x 2,10 m avec cadre, serrure à cylindre, paumelles et butées</t>
  </si>
  <si>
    <t>Fourniture et pose de fenêtres metallique à double vantaux de dimensions 1,00 x 1,00 m avec ferronnerie complète</t>
  </si>
  <si>
    <t xml:space="preserve">Fourniture et pose des impostes metallique à deux ventaux de dimmensions 0,5 x 1,00 </t>
  </si>
  <si>
    <t>Total  Construction d'une cabane Intermédiaire Métallique</t>
  </si>
  <si>
    <t>Total Construction de 2 cabanes Intermédiare Métallique (Flux Entrée et Flux Sorties)</t>
  </si>
  <si>
    <t>Constuction d'une plateforme avec cadre carré en voluge de 7x15mm et platellage de dimensions 2 m  de coté pouvant recevoir le dallage constituant la couverture de la fosse</t>
  </si>
  <si>
    <t>3.3</t>
  </si>
  <si>
    <t>Fourniture et exécution d'un dallage en béton B de 10 cm d'épaisseur, dosé à 250 kg/m³, avec finition talochée, comprenant un débord périphérique de 0,20 m à l'extérieur du bâtiment sur tout le pourtour.</t>
  </si>
  <si>
    <t>3.4</t>
  </si>
  <si>
    <t>Construction des murs et cloisons en bois avec madriers de 7/15 comme colonnes structurels et chevrons 5/5 pour traverses de renforcement</t>
  </si>
  <si>
    <t>Fourniture et pose de porte pleine en bois dur 0,7 x 2,10 m avec cadre, serrure à cylindre, paumelles et butées</t>
  </si>
  <si>
    <t>Fourniture et pose de charpente en bois traité comprenant fermes, pannes, chevrons, entretoises et contreventements</t>
  </si>
  <si>
    <t>Couverture en toles galvanisée BG28</t>
  </si>
  <si>
    <t>Fourniture et installation de dispositif servant de couloir comprenant poteaux en bois traité, traverses, cordages ou barrières de guidage</t>
  </si>
  <si>
    <t>Fourniture d'un support metallique et d'un sceau de 20litres avec robinet pour lavage des mains et autres besoins hygieniques</t>
  </si>
  <si>
    <t xml:space="preserve">Réalisation des logos OIM, Ministère de la Santé, COUSP et partenaires suivant charte graphique </t>
  </si>
  <si>
    <t>7.4</t>
  </si>
  <si>
    <t>Pyctogramme d'orientation pour sanitaires Hommes et Femmes</t>
  </si>
  <si>
    <t>Total  Construction d'un WC Type 1 en bois</t>
  </si>
  <si>
    <t>Total Construction de 2 WC Type 1 en bois (Flux Entrée et Flux Sorties)</t>
  </si>
  <si>
    <t>Fourniture et pose de porte pleine en toles acier 0,7 x 2,10 m avec cadre, serrure à cylindre, paumelles et butées</t>
  </si>
  <si>
    <t>Total  Construction d'un WC Type 1 Métallique</t>
  </si>
  <si>
    <t>Total Construction de 2 WC Type 1 Métallique (Flux Entrée et Flux Sorties)</t>
  </si>
  <si>
    <r>
      <t xml:space="preserve">DEVIS ESTIMATIF DE LA CONSTRUCTION DES SANITAIRES TYPE 2 EN BOIS (PoCs)
</t>
    </r>
    <r>
      <rPr>
        <b/>
        <sz val="11"/>
        <color rgb="FFFF0000"/>
        <rFont val="Aptos Narrow"/>
        <family val="2"/>
        <scheme val="minor"/>
      </rPr>
      <t>Urgence Ebola</t>
    </r>
  </si>
  <si>
    <t>Creusage fosse circulaire de diametre1,8m  et de 4m de profondeur</t>
  </si>
  <si>
    <t>Fourniture et exécution d'un dallage en béton B épaisseur 10 cm dosé à 200 kg/m³ avec finition lissé</t>
  </si>
  <si>
    <t>tuyau de respiration avec racord T sur la partie superieur</t>
  </si>
  <si>
    <t>Total  Construction d'un WC Type 2 Bois</t>
  </si>
  <si>
    <t>Total Construction de 2 WC Type 2 Bois (Flux Entrée et Flux Sorties)</t>
  </si>
  <si>
    <r>
      <t xml:space="preserve">DEVIS ESTIMATIF DE LA CONSTRUCTION DES SANITAIRES TYPE 2 METALLIQUE (PoCs)
</t>
    </r>
    <r>
      <rPr>
        <b/>
        <sz val="11"/>
        <color rgb="FFFF0000"/>
        <rFont val="Aptos Narrow"/>
        <family val="2"/>
        <scheme val="minor"/>
      </rPr>
      <t>Urgence Ebola</t>
    </r>
  </si>
  <si>
    <t>Fourniture et pose de porte pleine métallique dur 0,7 x 2,10 m avec cadre, serrure à cylindre, paumelles et butées</t>
  </si>
  <si>
    <t>Total  Construction d'un WC Type 2 Métallique</t>
  </si>
  <si>
    <t>Total Construction de 2 WC Type 2 Métallique (Flux Entrée et Flux Sorties)</t>
  </si>
  <si>
    <t>Fourniture et pose de porte pleine a double ventaux en bois dur 1,50x 2,10 m avec cadre, serrure à cylindre, paumelles et butées</t>
  </si>
  <si>
    <t>Total  Construction salle de répos en bois</t>
  </si>
  <si>
    <t>Amenagement d'un puisard pour receullir les eaux drainées</t>
  </si>
  <si>
    <t>Total salle de repos</t>
  </si>
  <si>
    <t>Fourniture et installation d'un réservoir principal de stockage d'eau de 2 500 litres</t>
  </si>
  <si>
    <t>Fourniture et installation d'un réservoir secondaire de distribution de 500 litres</t>
  </si>
  <si>
    <t>1.3</t>
  </si>
  <si>
    <t>Construction d'un support en bois traité pour le réservoir principal, comprenant poteaux, contreventements, plateforme porteuse, échelle d'accès et toutes sujétions</t>
  </si>
  <si>
    <t>Kit</t>
  </si>
  <si>
    <t>1.4</t>
  </si>
  <si>
    <t>Construction d'une station de lavage des mains à quatre robinets, comprenant comptoir, structure porteuse, tablette, évier, accessoires et système de drainage</t>
  </si>
  <si>
    <t>1.5</t>
  </si>
  <si>
    <t>Fourniture et pose de tuyauteries en PVC pression, y compris toutes les pièces de raccordement</t>
  </si>
  <si>
    <t>1.6</t>
  </si>
  <si>
    <t>Fourniture et pose de vannes d'arrêt, robinets, raccords, colliers de fixation et autres accessoires de plomberie</t>
  </si>
  <si>
    <t>1.7</t>
  </si>
  <si>
    <t>Construction d'un puisard d'infiltration pour l'évacuation des eaux usées, comprenant les fouilles, le remblayage en gravier filtrant, le raccordement des canalisations et toutes sujétions de réalisation. Les dimensions seront adaptées aux conditions du sol et au débit à évacuer.</t>
  </si>
  <si>
    <t>Total construction d'une station de lavage des mains en bois</t>
  </si>
  <si>
    <t>Total construction de 2 stations de lavage des mains en bois</t>
  </si>
  <si>
    <t>Fourniture, fabrication et installation d'un support métallique en profilés d'acier pour le support tank, comprenant les poteaux, contreventements, poutres et traverses de renforcement, plateforme porteuse, échelle d'accès, boulonnerie, soudures, traitement anticorrosion ( peinture antirouille) ainsi que toutes sujétions de transport, de montage et de fixation.</t>
  </si>
  <si>
    <t>Total construction d'une station de lavage des mains métallique</t>
  </si>
  <si>
    <t>Total construction de 2 stations de lavage des mains métallique</t>
  </si>
  <si>
    <r>
      <t xml:space="preserve">Prix ​​valables pour les lots : </t>
    </r>
    <r>
      <rPr>
        <b/>
        <sz val="14"/>
        <color theme="1"/>
        <rFont val="Aptos Narrow"/>
        <family val="2"/>
        <scheme val="minor"/>
      </rPr>
      <t>1, 2 etc</t>
    </r>
  </si>
  <si>
    <t>Prix ​​valables pour les lots : 1, 2 etc</t>
  </si>
  <si>
    <r>
      <t xml:space="preserve">DEVIS - STATION DE LAVAGE DES MAINS METALLIQUE
</t>
    </r>
    <r>
      <rPr>
        <b/>
        <sz val="11"/>
        <color rgb="FFFF0000"/>
        <rFont val="Aptos Narrow"/>
        <family val="2"/>
        <scheme val="minor"/>
      </rPr>
      <t>Urgence Ebola</t>
    </r>
  </si>
  <si>
    <r>
      <t xml:space="preserve">DEVIS - STATION DE LAVAGE DES MAINS EN BOIS
</t>
    </r>
    <r>
      <rPr>
        <b/>
        <sz val="11"/>
        <color rgb="FFFF0000"/>
        <rFont val="Aptos Narrow"/>
        <family val="2"/>
        <scheme val="minor"/>
      </rPr>
      <t>Urgence Ebola</t>
    </r>
  </si>
  <si>
    <r>
      <t xml:space="preserve">DEVIS - CONSTRUCTION DE LA SALLE DE REPOS METALLIQUE 
</t>
    </r>
    <r>
      <rPr>
        <b/>
        <sz val="11"/>
        <color rgb="FFFF0000"/>
        <rFont val="Aptos Narrow"/>
        <family val="2"/>
        <scheme val="minor"/>
      </rPr>
      <t>Urgence Ebola</t>
    </r>
  </si>
  <si>
    <r>
      <t xml:space="preserve">DEVIS - CONSTRUCTION DE LA SALLE DE REPOS EN BOIS 
</t>
    </r>
    <r>
      <rPr>
        <b/>
        <sz val="11"/>
        <color rgb="FFFF0000"/>
        <rFont val="Aptos Narrow"/>
        <family val="2"/>
        <scheme val="minor"/>
      </rPr>
      <t>Urgence Ebola</t>
    </r>
  </si>
  <si>
    <r>
      <t xml:space="preserve">DEVIS - CONSTRUCTION DES SANITAIRES METALLIQUE 
</t>
    </r>
    <r>
      <rPr>
        <b/>
        <sz val="11"/>
        <color rgb="FFFF0000"/>
        <rFont val="Aptos Narrow"/>
        <family val="2"/>
        <scheme val="minor"/>
      </rPr>
      <t>Urgence Ebola</t>
    </r>
  </si>
  <si>
    <r>
      <t xml:space="preserve">DEVIS - CONSTRUCTION DES SANITAIRES EN BOIS 
</t>
    </r>
    <r>
      <rPr>
        <b/>
        <sz val="11"/>
        <color rgb="FFFF0000"/>
        <rFont val="Aptos Narrow"/>
        <family val="2"/>
        <scheme val="minor"/>
      </rPr>
      <t>Urgence Ebola</t>
    </r>
  </si>
  <si>
    <r>
      <t xml:space="preserve">DEVIS - CONSTRUCTION DES CABANES INTERMEDIARES METALLIQUES
</t>
    </r>
    <r>
      <rPr>
        <b/>
        <sz val="11"/>
        <color rgb="FFFF0000"/>
        <rFont val="Aptos Narrow"/>
        <family val="2"/>
        <scheme val="minor"/>
      </rPr>
      <t>Urgence Ebola</t>
    </r>
  </si>
  <si>
    <r>
      <t xml:space="preserve">DEVIS - CONSTRUCTION DES CABANES INTERMEDIAIRES EN BOIS 
</t>
    </r>
    <r>
      <rPr>
        <b/>
        <sz val="11"/>
        <color rgb="FFFF0000"/>
        <rFont val="Aptos Narrow"/>
        <family val="2"/>
        <scheme val="minor"/>
      </rPr>
      <t>Urgence Ebola</t>
    </r>
  </si>
  <si>
    <r>
      <t xml:space="preserve">DEVIS - CONSTRUCTION DES CABANES BASIQUES METALLIQUES 
</t>
    </r>
    <r>
      <rPr>
        <b/>
        <sz val="11"/>
        <color rgb="FFFF0000"/>
        <rFont val="Aptos Narrow"/>
        <family val="2"/>
        <scheme val="minor"/>
      </rPr>
      <t>Urgence Ebola</t>
    </r>
  </si>
  <si>
    <r>
      <t xml:space="preserve">DEVIS - CONSTRUCTION DES CABANES BASIQUES EN BOIS
</t>
    </r>
    <r>
      <rPr>
        <b/>
        <sz val="11"/>
        <color rgb="FFFF0000"/>
        <rFont val="Aptos Narrow"/>
        <family val="2"/>
        <scheme val="minor"/>
      </rPr>
      <t>Urgence Ebola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</si>
</sst>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C0C]"/>
  </numFmts>
  <fonts count="17" x14ac:knownFonts="1">
    <font>
      <sz val="11"/>
      <color theme="1"/>
      <name val="Aptos Narrow"/>
      <family val="2"/>
      <scheme val="minor"/>
    </font>
    <font>
      <sz val="11"/>
      <color theme="1"/>
      <name val="Aptos Narrow"/>
      <family val="2"/>
      <scheme val="minor"/>
    </font>
    <font>
      <b/>
      <sz val="11"/>
      <color theme="1"/>
      <name val="Aptos Narrow"/>
      <family val="2"/>
      <scheme val="minor"/>
    </font>
    <font>
      <b/>
      <sz val="11"/>
      <color rgb="FFFF0000"/>
      <name val="Aptos Narrow"/>
      <family val="2"/>
      <scheme val="minor"/>
    </font>
    <font>
      <b/>
      <sz val="10"/>
      <color theme="1"/>
      <name val="Aptos Narrow"/>
      <family val="2"/>
      <scheme val="minor"/>
    </font>
    <font>
      <b/>
      <i/>
      <sz val="11"/>
      <color theme="1"/>
      <name val="Aptos Narrow"/>
      <family val="2"/>
      <scheme val="minor"/>
    </font>
    <font>
      <sz val="11"/>
      <name val="Aptos Narrow"/>
      <family val="2"/>
      <scheme val="minor"/>
    </font>
    <font>
      <sz val="8"/>
      <name val="Aptos Narrow"/>
      <family val="2"/>
      <scheme val="minor"/>
    </font>
    <font>
      <b/>
      <sz val="14"/>
      <color rgb="FFFFFFFF"/>
      <name val="Aptos Narrow"/>
      <family val="2"/>
    </font>
    <font>
      <b/>
      <sz val="11"/>
      <name val="Aptos Narrow"/>
      <family val="2"/>
    </font>
    <font>
      <b/>
      <sz val="11"/>
      <color rgb="FFFFFFFF"/>
      <name val="Aptos Narrow"/>
      <family val="2"/>
    </font>
    <font>
      <b/>
      <sz val="11"/>
      <color theme="0"/>
      <name val="Aptos Narrow"/>
      <family val="2"/>
      <scheme val="minor"/>
    </font>
    <font>
      <b/>
      <sz val="11"/>
      <name val="Aptos Narrow"/>
      <family val="2"/>
      <scheme val="minor"/>
    </font>
    <font>
      <sz val="9"/>
      <color rgb="FF000000"/>
      <name val="Aptos Narrow"/>
      <family val="2"/>
      <scheme val="minor"/>
    </font>
    <font>
      <sz val="14"/>
      <color theme="1"/>
      <name val="Aptos Narrow"/>
      <family val="2"/>
      <scheme val="minor"/>
    </font>
    <font>
      <b/>
      <sz val="14"/>
      <color theme="1"/>
      <name val="Aptos Narrow"/>
      <family val="2"/>
      <scheme val="minor"/>
    </font>
    <font>
      <sz val="14"/>
      <color rgb="FF000000"/>
      <name val="Aptos Narrow"/>
      <scheme val="minor"/>
    </font>
  </fonts>
  <fills count="8">
    <fill>
      <patternFill patternType="none"/>
    </fill>
    <fill>
      <patternFill patternType="gray125"/>
    </fill>
    <fill>
      <patternFill patternType="solid">
        <fgColor theme="7" tint="0.79998168889431442"/>
        <bgColor indexed="64"/>
      </patternFill>
    </fill>
    <fill>
      <patternFill patternType="solid">
        <fgColor theme="9" tint="0.79998168889431442"/>
        <bgColor indexed="64"/>
      </patternFill>
    </fill>
    <fill>
      <patternFill patternType="solid">
        <fgColor rgb="FFFFFF00"/>
        <bgColor indexed="64"/>
      </patternFill>
    </fill>
    <fill>
      <patternFill patternType="solid">
        <fgColor rgb="FF1F4E78"/>
      </patternFill>
    </fill>
    <fill>
      <patternFill patternType="solid">
        <fgColor theme="4" tint="0.79998168889431442"/>
        <bgColor indexed="64"/>
      </patternFill>
    </fill>
    <fill>
      <patternFill patternType="solid">
        <fgColor theme="7" tint="-0.249977111117893"/>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808080"/>
      </left>
      <right style="thin">
        <color rgb="FF808080"/>
      </right>
      <top style="thin">
        <color rgb="FF808080"/>
      </top>
      <bottom style="thin">
        <color rgb="FF808080"/>
      </bottom>
      <diagonal/>
    </border>
    <border>
      <left style="thin">
        <color rgb="FF808080"/>
      </left>
      <right/>
      <top style="thin">
        <color rgb="FF808080"/>
      </top>
      <bottom style="thin">
        <color rgb="FF808080"/>
      </bottom>
      <diagonal/>
    </border>
    <border>
      <left style="thin">
        <color indexed="64"/>
      </left>
      <right style="thin">
        <color indexed="64"/>
      </right>
      <top/>
      <bottom/>
      <diagonal/>
    </border>
  </borders>
  <cellStyleXfs count="1">
    <xf numFmtId="0" fontId="0" fillId="0" borderId="0"/>
  </cellStyleXfs>
  <cellXfs count="115">
    <xf numFmtId="0" fontId="0" fillId="0" borderId="0" xfId="0"/>
    <xf numFmtId="0" fontId="2" fillId="2" borderId="1" xfId="0" applyFont="1" applyFill="1" applyBorder="1"/>
    <xf numFmtId="0" fontId="4" fillId="3" borderId="1" xfId="0" applyFont="1" applyFill="1" applyBorder="1"/>
    <xf numFmtId="0" fontId="0" fillId="0" borderId="1" xfId="0" applyBorder="1"/>
    <xf numFmtId="0" fontId="0" fillId="0" borderId="0" xfId="0" applyAlignment="1">
      <alignment wrapText="1"/>
    </xf>
    <xf numFmtId="0" fontId="0" fillId="0" borderId="1" xfId="0" applyBorder="1" applyAlignment="1">
      <alignment wrapText="1"/>
    </xf>
    <xf numFmtId="0" fontId="2" fillId="3" borderId="1" xfId="0" applyFont="1" applyFill="1" applyBorder="1"/>
    <xf numFmtId="0" fontId="2" fillId="3" borderId="2" xfId="0" applyFont="1" applyFill="1" applyBorder="1"/>
    <xf numFmtId="0" fontId="6" fillId="0" borderId="1" xfId="0" applyFont="1" applyBorder="1" applyAlignment="1">
      <alignment wrapText="1"/>
    </xf>
    <xf numFmtId="0" fontId="2" fillId="3" borderId="1" xfId="0" applyFont="1" applyFill="1" applyBorder="1" applyAlignment="1">
      <alignment wrapText="1"/>
    </xf>
    <xf numFmtId="0" fontId="2" fillId="3" borderId="2" xfId="0" applyFont="1" applyFill="1" applyBorder="1" applyAlignment="1">
      <alignment wrapText="1"/>
    </xf>
    <xf numFmtId="0" fontId="0" fillId="0" borderId="5" xfId="0" applyBorder="1" applyAlignment="1">
      <alignment wrapText="1"/>
    </xf>
    <xf numFmtId="0" fontId="0" fillId="0" borderId="1" xfId="0" applyBorder="1" applyAlignment="1">
      <alignment horizontal="left"/>
    </xf>
    <xf numFmtId="0" fontId="2" fillId="2" borderId="1" xfId="0" applyFont="1" applyFill="1" applyBorder="1" applyAlignment="1">
      <alignment horizontal="left"/>
    </xf>
    <xf numFmtId="0" fontId="4" fillId="3" borderId="1" xfId="0" applyFont="1" applyFill="1" applyBorder="1" applyAlignment="1">
      <alignment horizontal="left"/>
    </xf>
    <xf numFmtId="0" fontId="4" fillId="3" borderId="1" xfId="0" applyFont="1" applyFill="1" applyBorder="1" applyAlignment="1">
      <alignment horizontal="center"/>
    </xf>
    <xf numFmtId="0" fontId="2" fillId="3" borderId="1" xfId="0" applyFont="1" applyFill="1" applyBorder="1" applyAlignment="1">
      <alignment horizontal="left"/>
    </xf>
    <xf numFmtId="0" fontId="2" fillId="3" borderId="1" xfId="0" applyFont="1" applyFill="1" applyBorder="1" applyAlignment="1">
      <alignment horizontal="center"/>
    </xf>
    <xf numFmtId="0" fontId="0" fillId="0" borderId="1" xfId="0" applyBorder="1" applyAlignment="1">
      <alignment horizontal="left" wrapText="1"/>
    </xf>
    <xf numFmtId="0" fontId="6" fillId="0" borderId="1" xfId="0" applyFont="1" applyBorder="1" applyAlignment="1">
      <alignment horizontal="left" wrapText="1"/>
    </xf>
    <xf numFmtId="0" fontId="1" fillId="0" borderId="1" xfId="0" applyFont="1" applyBorder="1" applyAlignment="1">
      <alignment horizontal="left" wrapText="1"/>
    </xf>
    <xf numFmtId="0" fontId="0" fillId="0" borderId="0" xfId="0" applyAlignment="1">
      <alignment horizontal="left" wrapText="1"/>
    </xf>
    <xf numFmtId="0" fontId="0" fillId="0" borderId="0" xfId="0" applyAlignment="1">
      <alignment horizontal="left"/>
    </xf>
    <xf numFmtId="0" fontId="0" fillId="0" borderId="6" xfId="0" applyBorder="1"/>
    <xf numFmtId="0" fontId="9" fillId="0" borderId="0" xfId="0" applyFont="1"/>
    <xf numFmtId="0" fontId="0" fillId="0" borderId="7" xfId="0" applyBorder="1"/>
    <xf numFmtId="0" fontId="0" fillId="0" borderId="0" xfId="0" applyAlignment="1">
      <alignment horizontal="right"/>
    </xf>
    <xf numFmtId="0" fontId="2" fillId="6" borderId="1" xfId="0" applyFont="1" applyFill="1" applyBorder="1" applyAlignment="1">
      <alignment horizontal="left"/>
    </xf>
    <xf numFmtId="0" fontId="2" fillId="6" borderId="1" xfId="0" applyFont="1" applyFill="1" applyBorder="1"/>
    <xf numFmtId="0" fontId="2" fillId="0" borderId="0" xfId="0" applyFont="1"/>
    <xf numFmtId="0" fontId="10" fillId="7" borderId="7" xfId="0" applyFont="1" applyFill="1" applyBorder="1"/>
    <xf numFmtId="0" fontId="0" fillId="0" borderId="7" xfId="0" applyBorder="1" applyAlignment="1">
      <alignment horizontal="left"/>
    </xf>
    <xf numFmtId="0" fontId="10" fillId="7" borderId="7" xfId="0" applyFont="1" applyFill="1" applyBorder="1" applyAlignment="1">
      <alignment horizontal="left"/>
    </xf>
    <xf numFmtId="0" fontId="10" fillId="7" borderId="8" xfId="0" applyFont="1" applyFill="1" applyBorder="1" applyAlignment="1">
      <alignment horizontal="left"/>
    </xf>
    <xf numFmtId="0" fontId="11" fillId="7" borderId="1" xfId="0" applyFont="1" applyFill="1" applyBorder="1"/>
    <xf numFmtId="0" fontId="11" fillId="7" borderId="1" xfId="0" applyFont="1" applyFill="1" applyBorder="1" applyAlignment="1">
      <alignment horizontal="left"/>
    </xf>
    <xf numFmtId="0" fontId="0" fillId="0" borderId="1" xfId="0" applyBorder="1" applyAlignment="1">
      <alignment vertical="center" wrapText="1"/>
    </xf>
    <xf numFmtId="0" fontId="0" fillId="0" borderId="0" xfId="0" applyAlignment="1">
      <alignment vertical="center" wrapText="1"/>
    </xf>
    <xf numFmtId="164" fontId="0" fillId="0" borderId="0" xfId="0" applyNumberFormat="1" applyAlignment="1">
      <alignment horizontal="right"/>
    </xf>
    <xf numFmtId="164" fontId="2" fillId="2" borderId="1" xfId="0" applyNumberFormat="1" applyFont="1" applyFill="1" applyBorder="1" applyAlignment="1">
      <alignment horizontal="right"/>
    </xf>
    <xf numFmtId="164" fontId="0" fillId="0" borderId="1" xfId="0" applyNumberFormat="1" applyBorder="1" applyAlignment="1">
      <alignment horizontal="right" wrapText="1"/>
    </xf>
    <xf numFmtId="164" fontId="5" fillId="0" borderId="1" xfId="0" applyNumberFormat="1" applyFont="1" applyBorder="1" applyAlignment="1">
      <alignment horizontal="right" wrapText="1"/>
    </xf>
    <xf numFmtId="164" fontId="6" fillId="0" borderId="1" xfId="0" applyNumberFormat="1" applyFont="1" applyBorder="1" applyAlignment="1">
      <alignment horizontal="right" wrapText="1"/>
    </xf>
    <xf numFmtId="164" fontId="0" fillId="0" borderId="5" xfId="0" applyNumberFormat="1" applyBorder="1" applyAlignment="1">
      <alignment horizontal="right" wrapText="1"/>
    </xf>
    <xf numFmtId="164" fontId="5" fillId="4" borderId="1" xfId="0" applyNumberFormat="1" applyFont="1" applyFill="1" applyBorder="1" applyAlignment="1">
      <alignment horizontal="right" wrapText="1"/>
    </xf>
    <xf numFmtId="164" fontId="0" fillId="0" borderId="1" xfId="0" applyNumberFormat="1" applyBorder="1" applyAlignment="1">
      <alignment horizontal="right"/>
    </xf>
    <xf numFmtId="164" fontId="5" fillId="0" borderId="1" xfId="0" applyNumberFormat="1" applyFont="1" applyBorder="1" applyAlignment="1">
      <alignment horizontal="right"/>
    </xf>
    <xf numFmtId="164" fontId="5" fillId="4" borderId="1" xfId="0" applyNumberFormat="1" applyFont="1" applyFill="1" applyBorder="1" applyAlignment="1">
      <alignment horizontal="right"/>
    </xf>
    <xf numFmtId="164" fontId="6" fillId="0" borderId="1" xfId="0" applyNumberFormat="1" applyFont="1" applyBorder="1" applyAlignment="1">
      <alignment horizontal="right"/>
    </xf>
    <xf numFmtId="164" fontId="0" fillId="0" borderId="1" xfId="0" applyNumberFormat="1" applyBorder="1" applyAlignment="1">
      <alignment wrapText="1"/>
    </xf>
    <xf numFmtId="164" fontId="0" fillId="0" borderId="1" xfId="0" applyNumberFormat="1" applyBorder="1"/>
    <xf numFmtId="164" fontId="0" fillId="0" borderId="6" xfId="0" applyNumberFormat="1" applyBorder="1" applyAlignment="1">
      <alignment horizontal="right"/>
    </xf>
    <xf numFmtId="164" fontId="4" fillId="3" borderId="1" xfId="0" applyNumberFormat="1" applyFont="1" applyFill="1" applyBorder="1" applyAlignment="1">
      <alignment horizontal="center"/>
    </xf>
    <xf numFmtId="164" fontId="2" fillId="3" borderId="1" xfId="0" applyNumberFormat="1" applyFont="1" applyFill="1" applyBorder="1" applyAlignment="1">
      <alignment horizontal="center"/>
    </xf>
    <xf numFmtId="164" fontId="5" fillId="3" borderId="1" xfId="0" applyNumberFormat="1" applyFont="1" applyFill="1" applyBorder="1" applyAlignment="1">
      <alignment horizontal="right"/>
    </xf>
    <xf numFmtId="164" fontId="2" fillId="6" borderId="1" xfId="0" applyNumberFormat="1" applyFont="1" applyFill="1" applyBorder="1" applyAlignment="1">
      <alignment horizontal="right"/>
    </xf>
    <xf numFmtId="164" fontId="2" fillId="4" borderId="1" xfId="0" applyNumberFormat="1" applyFont="1" applyFill="1" applyBorder="1" applyAlignment="1">
      <alignment horizontal="right"/>
    </xf>
    <xf numFmtId="164" fontId="0" fillId="0" borderId="1" xfId="0" applyNumberFormat="1" applyBorder="1" applyAlignment="1">
      <alignment horizontal="right" vertical="center" wrapText="1"/>
    </xf>
    <xf numFmtId="164" fontId="0" fillId="0" borderId="7" xfId="0" applyNumberFormat="1" applyBorder="1" applyAlignment="1">
      <alignment horizontal="left"/>
    </xf>
    <xf numFmtId="164" fontId="0" fillId="0" borderId="1" xfId="0" applyNumberFormat="1" applyBorder="1" applyAlignment="1">
      <alignment horizontal="left"/>
    </xf>
    <xf numFmtId="164" fontId="0" fillId="0" borderId="2" xfId="0" applyNumberFormat="1" applyBorder="1" applyAlignment="1">
      <alignment horizontal="left"/>
    </xf>
    <xf numFmtId="0" fontId="5" fillId="0" borderId="1" xfId="0" applyFont="1" applyBorder="1" applyAlignment="1">
      <alignment horizontal="center"/>
    </xf>
    <xf numFmtId="0" fontId="0" fillId="0" borderId="3" xfId="0" applyBorder="1"/>
    <xf numFmtId="164" fontId="0" fillId="0" borderId="4" xfId="0" applyNumberFormat="1" applyBorder="1"/>
    <xf numFmtId="0" fontId="2" fillId="0" borderId="1" xfId="0" applyFont="1" applyBorder="1" applyAlignment="1">
      <alignment horizontal="center" vertical="center" wrapText="1"/>
    </xf>
    <xf numFmtId="164" fontId="0" fillId="0" borderId="3" xfId="0" applyNumberFormat="1" applyBorder="1"/>
    <xf numFmtId="0" fontId="2" fillId="3" borderId="1" xfId="0" applyFont="1" applyFill="1" applyBorder="1" applyAlignment="1">
      <alignment horizontal="center"/>
    </xf>
    <xf numFmtId="0" fontId="4" fillId="3" borderId="1" xfId="0" applyFont="1" applyFill="1" applyBorder="1" applyAlignment="1">
      <alignment horizontal="center"/>
    </xf>
    <xf numFmtId="0" fontId="16" fillId="0" borderId="2" xfId="0" applyFont="1" applyBorder="1" applyAlignment="1">
      <alignment horizontal="center"/>
    </xf>
    <xf numFmtId="0" fontId="0" fillId="0" borderId="4" xfId="0" applyBorder="1"/>
    <xf numFmtId="0" fontId="2" fillId="4" borderId="1" xfId="0" applyFont="1" applyFill="1" applyBorder="1" applyAlignment="1">
      <alignment horizontal="left"/>
    </xf>
    <xf numFmtId="0" fontId="0" fillId="0" borderId="0" xfId="0"/>
    <xf numFmtId="0" fontId="0" fillId="0" borderId="0" xfId="0" applyAlignment="1">
      <alignment horizontal="left"/>
    </xf>
    <xf numFmtId="0" fontId="8" fillId="5" borderId="0" xfId="0" applyFont="1" applyFill="1" applyAlignment="1">
      <alignment horizontal="center" vertical="center"/>
    </xf>
    <xf numFmtId="0" fontId="0" fillId="0" borderId="0" xfId="0" applyAlignment="1">
      <alignment horizontal="center" vertical="center"/>
    </xf>
    <xf numFmtId="0" fontId="12" fillId="4" borderId="1" xfId="0" applyFont="1" applyFill="1" applyBorder="1" applyAlignment="1">
      <alignment horizontal="center"/>
    </xf>
    <xf numFmtId="0" fontId="0" fillId="0" borderId="1" xfId="0" applyBorder="1" applyAlignment="1">
      <alignment horizontal="left" vertical="top" wrapText="1"/>
    </xf>
    <xf numFmtId="0" fontId="13" fillId="0" borderId="5" xfId="0" applyFont="1" applyBorder="1" applyAlignment="1">
      <alignment horizontal="center" vertical="center" wrapText="1"/>
    </xf>
    <xf numFmtId="0" fontId="0" fillId="0" borderId="9" xfId="0" applyBorder="1" applyAlignment="1">
      <alignment horizontal="center" vertical="center" wrapText="1"/>
    </xf>
    <xf numFmtId="0" fontId="0" fillId="0" borderId="6" xfId="0" applyBorder="1" applyAlignment="1">
      <alignment horizontal="center" vertical="center" wrapText="1"/>
    </xf>
    <xf numFmtId="0" fontId="2" fillId="4" borderId="1" xfId="0" applyFont="1" applyFill="1" applyBorder="1" applyAlignment="1">
      <alignment horizontal="left" wrapText="1"/>
    </xf>
    <xf numFmtId="0" fontId="5" fillId="0" borderId="1" xfId="0" applyFont="1" applyBorder="1" applyAlignment="1">
      <alignment horizontal="center" wrapText="1"/>
    </xf>
    <xf numFmtId="0" fontId="2" fillId="3" borderId="1" xfId="0" applyFont="1" applyFill="1" applyBorder="1" applyAlignment="1">
      <alignment horizontal="center" wrapText="1"/>
    </xf>
    <xf numFmtId="0" fontId="5" fillId="0" borderId="0" xfId="0" applyFont="1" applyAlignment="1">
      <alignment horizontal="center" wrapText="1"/>
    </xf>
    <xf numFmtId="164" fontId="0" fillId="0" borderId="0" xfId="0" applyNumberFormat="1"/>
    <xf numFmtId="0" fontId="2" fillId="3" borderId="4" xfId="0" applyFont="1" applyFill="1" applyBorder="1" applyAlignment="1">
      <alignment horizontal="center" wrapText="1"/>
    </xf>
    <xf numFmtId="0" fontId="14" fillId="0" borderId="3" xfId="0" applyFont="1" applyBorder="1" applyAlignment="1">
      <alignment horizontal="center"/>
    </xf>
    <xf numFmtId="0" fontId="0" fillId="0" borderId="3" xfId="0" applyBorder="1" applyAlignment="1">
      <alignment horizontal="center"/>
    </xf>
    <xf numFmtId="0" fontId="2" fillId="3" borderId="4" xfId="0" applyFont="1" applyFill="1" applyBorder="1" applyAlignment="1">
      <alignment horizontal="center"/>
    </xf>
    <xf numFmtId="0" fontId="5" fillId="0" borderId="0" xfId="0" applyFont="1" applyAlignment="1">
      <alignment horizontal="center"/>
    </xf>
    <xf numFmtId="0" fontId="16" fillId="0" borderId="3" xfId="0" applyFont="1" applyBorder="1" applyAlignment="1">
      <alignment horizontal="center"/>
    </xf>
    <xf numFmtId="0" fontId="2" fillId="3" borderId="2" xfId="0" applyFont="1" applyFill="1" applyBorder="1" applyAlignment="1">
      <alignment horizontal="center"/>
    </xf>
    <xf numFmtId="0" fontId="2" fillId="3" borderId="3" xfId="0" applyFont="1" applyFill="1" applyBorder="1" applyAlignment="1">
      <alignment horizontal="center"/>
    </xf>
    <xf numFmtId="164" fontId="2" fillId="3" borderId="3" xfId="0" applyNumberFormat="1" applyFont="1" applyFill="1" applyBorder="1" applyAlignment="1">
      <alignment horizontal="center"/>
    </xf>
    <xf numFmtId="164" fontId="2" fillId="3" borderId="4" xfId="0" applyNumberFormat="1" applyFont="1" applyFill="1" applyBorder="1" applyAlignment="1">
      <alignment horizontal="center"/>
    </xf>
    <xf numFmtId="0" fontId="2" fillId="0" borderId="1" xfId="0" applyFont="1" applyBorder="1" applyAlignment="1">
      <alignment horizontal="center" vertical="center"/>
    </xf>
    <xf numFmtId="164" fontId="2" fillId="0" borderId="1" xfId="0" applyNumberFormat="1" applyFont="1" applyBorder="1" applyAlignment="1">
      <alignment horizontal="center" vertical="center"/>
    </xf>
    <xf numFmtId="0" fontId="4" fillId="3" borderId="2" xfId="0" applyFont="1" applyFill="1" applyBorder="1" applyAlignment="1">
      <alignment horizontal="center"/>
    </xf>
    <xf numFmtId="0" fontId="4" fillId="3" borderId="3" xfId="0" applyFont="1" applyFill="1" applyBorder="1" applyAlignment="1">
      <alignment horizontal="center"/>
    </xf>
    <xf numFmtId="164" fontId="4" fillId="3" borderId="3" xfId="0" applyNumberFormat="1" applyFont="1" applyFill="1" applyBorder="1" applyAlignment="1">
      <alignment horizontal="center"/>
    </xf>
    <xf numFmtId="164" fontId="4" fillId="3" borderId="4" xfId="0" applyNumberFormat="1" applyFont="1" applyFill="1" applyBorder="1" applyAlignment="1">
      <alignment horizontal="center"/>
    </xf>
    <xf numFmtId="0" fontId="5" fillId="0" borderId="2" xfId="0" applyFont="1" applyBorder="1" applyAlignment="1">
      <alignment horizontal="center"/>
    </xf>
    <xf numFmtId="0" fontId="5" fillId="0" borderId="3" xfId="0" applyFont="1" applyBorder="1" applyAlignment="1">
      <alignment horizontal="center"/>
    </xf>
    <xf numFmtId="164" fontId="5" fillId="0" borderId="4" xfId="0" applyNumberFormat="1" applyFont="1" applyBorder="1" applyAlignment="1">
      <alignment horizontal="center"/>
    </xf>
    <xf numFmtId="164" fontId="2" fillId="4" borderId="1" xfId="0" applyNumberFormat="1" applyFont="1" applyFill="1" applyBorder="1" applyAlignment="1">
      <alignment horizontal="left"/>
    </xf>
    <xf numFmtId="164" fontId="5" fillId="0" borderId="1" xfId="0" applyNumberFormat="1" applyFont="1" applyBorder="1" applyAlignment="1">
      <alignment horizontal="center"/>
    </xf>
    <xf numFmtId="164" fontId="5" fillId="0" borderId="0" xfId="0" applyNumberFormat="1" applyFont="1" applyAlignment="1">
      <alignment horizontal="center"/>
    </xf>
    <xf numFmtId="0" fontId="2" fillId="3" borderId="1" xfId="0" applyFont="1" applyFill="1" applyBorder="1" applyAlignment="1">
      <alignment horizontal="left"/>
    </xf>
    <xf numFmtId="0" fontId="2" fillId="0" borderId="2" xfId="0" applyFont="1" applyBorder="1" applyAlignment="1">
      <alignment horizontal="center" vertical="center" wrapText="1"/>
    </xf>
    <xf numFmtId="0" fontId="0" fillId="0" borderId="3" xfId="0" applyBorder="1" applyAlignment="1">
      <alignment horizontal="center" vertical="center"/>
    </xf>
    <xf numFmtId="164" fontId="0" fillId="0" borderId="3" xfId="0" applyNumberFormat="1" applyBorder="1" applyAlignment="1">
      <alignment horizontal="center" vertical="center"/>
    </xf>
    <xf numFmtId="164" fontId="0" fillId="0" borderId="4" xfId="0" applyNumberFormat="1" applyBorder="1" applyAlignment="1">
      <alignment horizontal="center" vertical="center"/>
    </xf>
    <xf numFmtId="0" fontId="5" fillId="0" borderId="2" xfId="0" applyFont="1" applyBorder="1" applyAlignment="1">
      <alignment horizontal="center" wrapText="1"/>
    </xf>
    <xf numFmtId="0" fontId="5" fillId="0" borderId="3" xfId="0" applyFont="1" applyBorder="1" applyAlignment="1">
      <alignment horizontal="center" wrapText="1"/>
    </xf>
    <xf numFmtId="164" fontId="5" fillId="0" borderId="4" xfId="0" applyNumberFormat="1" applyFont="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tint="-0.499984740745262"/>
    <pageSetUpPr fitToPage="1"/>
  </sheetPr>
  <dimension ref="A1:G27"/>
  <sheetViews>
    <sheetView tabSelected="1" zoomScaleNormal="100" workbookViewId="0">
      <selection activeCell="D9" sqref="D9"/>
    </sheetView>
  </sheetViews>
  <sheetFormatPr defaultRowHeight="14.4" x14ac:dyDescent="0.3"/>
  <cols>
    <col min="1" max="1" width="36" bestFit="1" customWidth="1"/>
    <col min="2" max="2" width="20.33203125" style="22" customWidth="1"/>
    <col min="3" max="3" width="18.33203125" style="22" customWidth="1"/>
    <col min="4" max="4" width="18" style="22" customWidth="1"/>
    <col min="5" max="5" width="15.88671875" style="22" customWidth="1"/>
    <col min="6" max="6" width="18.88671875" style="22" customWidth="1"/>
    <col min="7" max="7" width="20.44140625" style="22" customWidth="1"/>
    <col min="8" max="8" width="15.88671875" customWidth="1"/>
  </cols>
  <sheetData>
    <row r="1" spans="1:7" ht="18" x14ac:dyDescent="0.3">
      <c r="A1" s="73" t="s">
        <v>0</v>
      </c>
      <c r="B1" s="74"/>
      <c r="C1" s="74"/>
      <c r="D1" s="74"/>
      <c r="E1" s="74"/>
      <c r="F1" s="74"/>
    </row>
    <row r="2" spans="1:7" x14ac:dyDescent="0.3">
      <c r="A2" s="71"/>
      <c r="B2" s="72"/>
      <c r="C2" s="71"/>
      <c r="D2" s="71"/>
      <c r="E2" s="71"/>
      <c r="F2" s="71"/>
    </row>
    <row r="3" spans="1:7" x14ac:dyDescent="0.3">
      <c r="A3" s="24" t="s">
        <v>1</v>
      </c>
    </row>
    <row r="4" spans="1:7" ht="16.2" customHeight="1" x14ac:dyDescent="0.3">
      <c r="A4" s="30" t="s">
        <v>2</v>
      </c>
      <c r="B4" s="32" t="s">
        <v>3</v>
      </c>
      <c r="C4" s="32" t="s">
        <v>4</v>
      </c>
      <c r="E4" s="75" t="s">
        <v>5</v>
      </c>
      <c r="F4" s="75"/>
    </row>
    <row r="5" spans="1:7" ht="16.2" customHeight="1" x14ac:dyDescent="0.3">
      <c r="A5" s="25" t="s">
        <v>6</v>
      </c>
      <c r="B5" s="31" t="s">
        <v>7</v>
      </c>
      <c r="C5" s="31" t="s">
        <v>8</v>
      </c>
      <c r="E5" s="76" t="s">
        <v>9</v>
      </c>
      <c r="F5" s="76"/>
    </row>
    <row r="6" spans="1:7" ht="16.2" customHeight="1" x14ac:dyDescent="0.3">
      <c r="A6" s="25" t="s">
        <v>10</v>
      </c>
      <c r="B6" s="31" t="s">
        <v>11</v>
      </c>
      <c r="C6" s="31" t="s">
        <v>12</v>
      </c>
      <c r="E6" s="76"/>
      <c r="F6" s="76"/>
    </row>
    <row r="7" spans="1:7" ht="16.2" customHeight="1" x14ac:dyDescent="0.3">
      <c r="A7" s="25" t="s">
        <v>13</v>
      </c>
      <c r="B7" s="31" t="s">
        <v>14</v>
      </c>
      <c r="C7" s="31" t="s">
        <v>15</v>
      </c>
      <c r="E7" s="76"/>
      <c r="F7" s="76"/>
    </row>
    <row r="8" spans="1:7" ht="15.6" customHeight="1" x14ac:dyDescent="0.3">
      <c r="A8" s="25" t="s">
        <v>16</v>
      </c>
      <c r="B8" s="31" t="s">
        <v>17</v>
      </c>
      <c r="C8" s="31" t="s">
        <v>18</v>
      </c>
      <c r="E8" s="76"/>
      <c r="F8" s="76"/>
    </row>
    <row r="9" spans="1:7" ht="16.2" customHeight="1" x14ac:dyDescent="0.3">
      <c r="E9" s="76"/>
      <c r="F9" s="76"/>
    </row>
    <row r="10" spans="1:7" ht="16.2" customHeight="1" x14ac:dyDescent="0.3">
      <c r="A10" s="29" t="s">
        <v>19</v>
      </c>
    </row>
    <row r="11" spans="1:7" ht="16.2" customHeight="1" x14ac:dyDescent="0.3">
      <c r="A11" s="30" t="s">
        <v>20</v>
      </c>
      <c r="B11" s="32" t="s">
        <v>21</v>
      </c>
      <c r="C11" s="32" t="s">
        <v>22</v>
      </c>
      <c r="E11"/>
      <c r="F11"/>
      <c r="G11"/>
    </row>
    <row r="12" spans="1:7" ht="16.2" customHeight="1" x14ac:dyDescent="0.3">
      <c r="A12" s="25" t="s">
        <v>23</v>
      </c>
      <c r="B12" s="58">
        <f>CB_Bois!F40</f>
        <v>0</v>
      </c>
      <c r="C12" s="58">
        <f>CB_Métallique!F40</f>
        <v>0</v>
      </c>
      <c r="E12"/>
      <c r="F12"/>
      <c r="G12"/>
    </row>
    <row r="13" spans="1:7" x14ac:dyDescent="0.3">
      <c r="A13" s="25" t="s">
        <v>24</v>
      </c>
      <c r="B13" s="58">
        <f>CI_Bois!F46</f>
        <v>0</v>
      </c>
      <c r="C13" s="58">
        <f>CI_Métallique!F46</f>
        <v>0</v>
      </c>
      <c r="E13"/>
      <c r="F13"/>
      <c r="G13"/>
    </row>
    <row r="14" spans="1:7" x14ac:dyDescent="0.3">
      <c r="A14" s="25" t="s">
        <v>25</v>
      </c>
      <c r="B14" s="58">
        <f>WC_Bois!F40</f>
        <v>0</v>
      </c>
      <c r="C14" s="58">
        <f>WC_Métallique!F40</f>
        <v>0</v>
      </c>
      <c r="E14"/>
      <c r="F14"/>
      <c r="G14"/>
    </row>
    <row r="15" spans="1:7" x14ac:dyDescent="0.3">
      <c r="A15" s="25" t="s">
        <v>26</v>
      </c>
      <c r="B15" s="58">
        <f>'Salle Repos_Bois'!F35</f>
        <v>0</v>
      </c>
      <c r="C15" s="58">
        <f>'Salle Repos_Métallique'!F38</f>
        <v>0</v>
      </c>
      <c r="E15"/>
      <c r="F15"/>
      <c r="G15"/>
    </row>
    <row r="16" spans="1:7" x14ac:dyDescent="0.3">
      <c r="A16" s="25" t="s">
        <v>27</v>
      </c>
      <c r="B16" s="58">
        <f>ST_Lavage_Bois!F13</f>
        <v>0</v>
      </c>
      <c r="C16" s="58">
        <f>ST_Lavage_Métallique!F11</f>
        <v>0</v>
      </c>
      <c r="E16"/>
      <c r="F16"/>
      <c r="G16"/>
    </row>
    <row r="18" spans="1:7" x14ac:dyDescent="0.3">
      <c r="A18" s="29" t="s">
        <v>28</v>
      </c>
    </row>
    <row r="19" spans="1:7" x14ac:dyDescent="0.3">
      <c r="A19" s="30" t="s">
        <v>2</v>
      </c>
      <c r="B19" s="32" t="s">
        <v>29</v>
      </c>
      <c r="C19" s="32" t="s">
        <v>30</v>
      </c>
      <c r="D19" s="32" t="s">
        <v>31</v>
      </c>
      <c r="E19" s="33" t="s">
        <v>32</v>
      </c>
      <c r="F19" s="35" t="s">
        <v>33</v>
      </c>
      <c r="G19" s="34" t="s">
        <v>34</v>
      </c>
    </row>
    <row r="20" spans="1:7" x14ac:dyDescent="0.3">
      <c r="A20" s="3" t="s">
        <v>35</v>
      </c>
      <c r="B20" s="59">
        <f>B12</f>
        <v>0</v>
      </c>
      <c r="C20" s="59">
        <f>ST_Lavage_Bois!F13</f>
        <v>0</v>
      </c>
      <c r="D20" s="59" t="s">
        <v>36</v>
      </c>
      <c r="E20" s="60" t="s">
        <v>36</v>
      </c>
      <c r="F20" s="59">
        <f t="shared" ref="F20:F27" si="0">SUM(B20:E20)</f>
        <v>0</v>
      </c>
      <c r="G20" s="77" t="s">
        <v>37</v>
      </c>
    </row>
    <row r="21" spans="1:7" x14ac:dyDescent="0.3">
      <c r="A21" s="3" t="s">
        <v>38</v>
      </c>
      <c r="B21" s="59">
        <f>C12</f>
        <v>0</v>
      </c>
      <c r="C21" s="59">
        <f>ST_Lavage_Métallique!F11</f>
        <v>0</v>
      </c>
      <c r="D21" s="59" t="s">
        <v>36</v>
      </c>
      <c r="E21" s="60" t="s">
        <v>36</v>
      </c>
      <c r="F21" s="59">
        <f t="shared" si="0"/>
        <v>0</v>
      </c>
      <c r="G21" s="78"/>
    </row>
    <row r="22" spans="1:7" x14ac:dyDescent="0.3">
      <c r="A22" s="3" t="s">
        <v>39</v>
      </c>
      <c r="B22" s="59">
        <f>CB_Bois!F40</f>
        <v>0</v>
      </c>
      <c r="C22" s="59">
        <f>ST_Lavage_Bois!F13</f>
        <v>0</v>
      </c>
      <c r="D22" s="59">
        <f>WC_Bois!F40</f>
        <v>0</v>
      </c>
      <c r="E22" s="60" t="s">
        <v>36</v>
      </c>
      <c r="F22" s="59">
        <f t="shared" si="0"/>
        <v>0</v>
      </c>
      <c r="G22" s="78"/>
    </row>
    <row r="23" spans="1:7" x14ac:dyDescent="0.3">
      <c r="A23" s="3" t="s">
        <v>40</v>
      </c>
      <c r="B23" s="59">
        <f>C12</f>
        <v>0</v>
      </c>
      <c r="C23" s="59">
        <f>ST_Lavage_Métallique!F11</f>
        <v>0</v>
      </c>
      <c r="D23" s="59">
        <f>WC_Métallique!F40</f>
        <v>0</v>
      </c>
      <c r="E23" s="60" t="s">
        <v>36</v>
      </c>
      <c r="F23" s="59">
        <f t="shared" si="0"/>
        <v>0</v>
      </c>
      <c r="G23" s="78"/>
    </row>
    <row r="24" spans="1:7" x14ac:dyDescent="0.3">
      <c r="A24" s="3" t="s">
        <v>41</v>
      </c>
      <c r="B24" s="59">
        <f>CI_Bois!F46</f>
        <v>0</v>
      </c>
      <c r="C24" s="59">
        <f>ST_Lavage_Bois!F13</f>
        <v>0</v>
      </c>
      <c r="D24" s="59">
        <f>WC_Bois!F40</f>
        <v>0</v>
      </c>
      <c r="E24" s="60" t="s">
        <v>36</v>
      </c>
      <c r="F24" s="59">
        <f t="shared" si="0"/>
        <v>0</v>
      </c>
      <c r="G24" s="78"/>
    </row>
    <row r="25" spans="1:7" x14ac:dyDescent="0.3">
      <c r="A25" s="3" t="s">
        <v>42</v>
      </c>
      <c r="B25" s="59">
        <f>CI_Métallique!F46</f>
        <v>0</v>
      </c>
      <c r="C25" s="59">
        <f>ST_Lavage_Métallique!F13</f>
        <v>0</v>
      </c>
      <c r="D25" s="59">
        <f>C14</f>
        <v>0</v>
      </c>
      <c r="E25" s="60" t="s">
        <v>36</v>
      </c>
      <c r="F25" s="59">
        <f t="shared" si="0"/>
        <v>0</v>
      </c>
      <c r="G25" s="78"/>
    </row>
    <row r="26" spans="1:7" x14ac:dyDescent="0.3">
      <c r="A26" s="3" t="s">
        <v>43</v>
      </c>
      <c r="B26" s="59">
        <f>B13</f>
        <v>0</v>
      </c>
      <c r="C26" s="59">
        <f>B16</f>
        <v>0</v>
      </c>
      <c r="D26" s="59">
        <f>B14</f>
        <v>0</v>
      </c>
      <c r="E26" s="60">
        <f>B15</f>
        <v>0</v>
      </c>
      <c r="F26" s="59">
        <f t="shared" si="0"/>
        <v>0</v>
      </c>
      <c r="G26" s="78"/>
    </row>
    <row r="27" spans="1:7" x14ac:dyDescent="0.3">
      <c r="A27" s="3" t="s">
        <v>44</v>
      </c>
      <c r="B27" s="59">
        <f>C13</f>
        <v>0</v>
      </c>
      <c r="C27" s="59">
        <f>C16</f>
        <v>0</v>
      </c>
      <c r="D27" s="59">
        <f>C14</f>
        <v>0</v>
      </c>
      <c r="E27" s="60">
        <f>C15</f>
        <v>0</v>
      </c>
      <c r="F27" s="59">
        <f t="shared" si="0"/>
        <v>0</v>
      </c>
      <c r="G27" s="79"/>
    </row>
  </sheetData>
  <mergeCells count="5">
    <mergeCell ref="A2:F2"/>
    <mergeCell ref="A1:F1"/>
    <mergeCell ref="E4:F4"/>
    <mergeCell ref="E5:F9"/>
    <mergeCell ref="G20:G27"/>
  </mergeCells>
  <pageMargins left="0.7" right="0.7" top="0.75" bottom="0.75" header="0.3" footer="0.3"/>
  <pageSetup paperSize="9" scale="88" fitToHeight="0" orientation="landscape" r:id="rId1"/>
  <headerFooter>
    <oddFooter>&amp;L&amp;F - &amp;A</oddFooter>
  </headerFooter>
  <ignoredErrors>
    <ignoredError sqref="C21" formula="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8" tint="-0.249977111117893"/>
    <pageSetUpPr fitToPage="1"/>
  </sheetPr>
  <dimension ref="A1:F35"/>
  <sheetViews>
    <sheetView zoomScaleNormal="100" workbookViewId="0">
      <selection activeCell="A2" sqref="A2:F2"/>
    </sheetView>
  </sheetViews>
  <sheetFormatPr defaultRowHeight="14.4" x14ac:dyDescent="0.3"/>
  <cols>
    <col min="1" max="1" width="5.5546875" customWidth="1"/>
    <col min="2" max="2" width="39" customWidth="1"/>
    <col min="5" max="5" width="10.109375" customWidth="1"/>
    <col min="6" max="6" width="10.88671875" customWidth="1"/>
  </cols>
  <sheetData>
    <row r="1" spans="1:6" ht="30" customHeight="1" x14ac:dyDescent="0.3">
      <c r="A1" s="64" t="s">
        <v>200</v>
      </c>
      <c r="B1" s="62"/>
      <c r="C1" s="62"/>
      <c r="D1" s="62"/>
      <c r="E1" s="65"/>
      <c r="F1" s="63"/>
    </row>
    <row r="2" spans="1:6" ht="18" customHeight="1" x14ac:dyDescent="0.35">
      <c r="A2" s="68" t="s">
        <v>196</v>
      </c>
      <c r="B2" s="62"/>
      <c r="C2" s="62"/>
      <c r="D2" s="62"/>
      <c r="E2" s="62"/>
      <c r="F2" s="69"/>
    </row>
    <row r="3" spans="1:6" x14ac:dyDescent="0.3">
      <c r="A3" s="1" t="s">
        <v>45</v>
      </c>
      <c r="B3" s="1" t="s">
        <v>46</v>
      </c>
      <c r="C3" s="1" t="s">
        <v>47</v>
      </c>
      <c r="D3" s="1" t="s">
        <v>48</v>
      </c>
      <c r="E3" s="39" t="s">
        <v>49</v>
      </c>
      <c r="F3" s="39" t="s">
        <v>50</v>
      </c>
    </row>
    <row r="4" spans="1:6" x14ac:dyDescent="0.3">
      <c r="A4" s="2" t="s">
        <v>51</v>
      </c>
      <c r="B4" s="67" t="s">
        <v>52</v>
      </c>
      <c r="C4" s="62"/>
      <c r="D4" s="62"/>
      <c r="E4" s="65"/>
      <c r="F4" s="63"/>
    </row>
    <row r="5" spans="1:6" ht="57.6" x14ac:dyDescent="0.3">
      <c r="A5" s="3" t="s">
        <v>53</v>
      </c>
      <c r="B5" s="5" t="s">
        <v>54</v>
      </c>
      <c r="C5" s="3">
        <v>1</v>
      </c>
      <c r="D5" s="3" t="s">
        <v>55</v>
      </c>
      <c r="E5" s="45"/>
      <c r="F5" s="45">
        <f>C5*E5</f>
        <v>0</v>
      </c>
    </row>
    <row r="6" spans="1:6" ht="43.2" x14ac:dyDescent="0.3">
      <c r="A6" s="3" t="s">
        <v>56</v>
      </c>
      <c r="B6" s="5" t="s">
        <v>57</v>
      </c>
      <c r="C6" s="3">
        <v>1</v>
      </c>
      <c r="D6" s="3" t="s">
        <v>55</v>
      </c>
      <c r="E6" s="45"/>
      <c r="F6" s="45">
        <f>C6*E6</f>
        <v>0</v>
      </c>
    </row>
    <row r="7" spans="1:6" x14ac:dyDescent="0.3">
      <c r="A7" s="61" t="s">
        <v>58</v>
      </c>
      <c r="B7" s="62"/>
      <c r="C7" s="62"/>
      <c r="D7" s="62"/>
      <c r="E7" s="63"/>
      <c r="F7" s="46">
        <f>SUM(F5:F6)</f>
        <v>0</v>
      </c>
    </row>
    <row r="8" spans="1:6" x14ac:dyDescent="0.3">
      <c r="A8" s="6" t="s">
        <v>59</v>
      </c>
      <c r="B8" s="66" t="s">
        <v>60</v>
      </c>
      <c r="C8" s="62"/>
      <c r="D8" s="62"/>
      <c r="E8" s="65"/>
      <c r="F8" s="63"/>
    </row>
    <row r="9" spans="1:6" ht="28.8" x14ac:dyDescent="0.3">
      <c r="A9" s="3" t="s">
        <v>61</v>
      </c>
      <c r="B9" s="5" t="s">
        <v>62</v>
      </c>
      <c r="C9" s="3">
        <v>25</v>
      </c>
      <c r="D9" s="3" t="s">
        <v>63</v>
      </c>
      <c r="E9" s="45"/>
      <c r="F9" s="45">
        <f>C9*E9</f>
        <v>0</v>
      </c>
    </row>
    <row r="10" spans="1:6" ht="43.2" x14ac:dyDescent="0.3">
      <c r="A10" s="3" t="s">
        <v>64</v>
      </c>
      <c r="B10" s="5" t="s">
        <v>65</v>
      </c>
      <c r="C10" s="3">
        <v>2</v>
      </c>
      <c r="D10" s="3" t="s">
        <v>66</v>
      </c>
      <c r="E10" s="45"/>
      <c r="F10" s="45">
        <f>C10*E10</f>
        <v>0</v>
      </c>
    </row>
    <row r="11" spans="1:6" ht="28.8" x14ac:dyDescent="0.3">
      <c r="A11" s="3" t="s">
        <v>67</v>
      </c>
      <c r="B11" s="5" t="s">
        <v>68</v>
      </c>
      <c r="C11" s="3">
        <v>1</v>
      </c>
      <c r="D11" s="3" t="s">
        <v>66</v>
      </c>
      <c r="E11" s="45"/>
      <c r="F11" s="45">
        <f>C11*E11</f>
        <v>0</v>
      </c>
    </row>
    <row r="12" spans="1:6" x14ac:dyDescent="0.3">
      <c r="A12" s="61" t="s">
        <v>58</v>
      </c>
      <c r="B12" s="62"/>
      <c r="C12" s="62"/>
      <c r="D12" s="62"/>
      <c r="E12" s="63"/>
      <c r="F12" s="46">
        <f>SUM(F9:F11)</f>
        <v>0</v>
      </c>
    </row>
    <row r="13" spans="1:6" x14ac:dyDescent="0.3">
      <c r="A13" s="6" t="s">
        <v>69</v>
      </c>
      <c r="B13" s="66" t="s">
        <v>70</v>
      </c>
      <c r="C13" s="62"/>
      <c r="D13" s="62"/>
      <c r="E13" s="65"/>
      <c r="F13" s="63"/>
    </row>
    <row r="14" spans="1:6" x14ac:dyDescent="0.3">
      <c r="A14" s="3"/>
      <c r="B14" s="3"/>
      <c r="C14" s="3"/>
      <c r="D14" s="3"/>
      <c r="E14" s="50"/>
      <c r="F14" s="50"/>
    </row>
    <row r="15" spans="1:6" ht="43.2" x14ac:dyDescent="0.3">
      <c r="A15" s="3" t="s">
        <v>71</v>
      </c>
      <c r="B15" s="5" t="s">
        <v>72</v>
      </c>
      <c r="C15" s="3">
        <v>15</v>
      </c>
      <c r="D15" s="3" t="s">
        <v>63</v>
      </c>
      <c r="E15" s="45"/>
      <c r="F15" s="45">
        <f>C15*E15</f>
        <v>0</v>
      </c>
    </row>
    <row r="16" spans="1:6" ht="72" x14ac:dyDescent="0.3">
      <c r="A16" s="3" t="s">
        <v>73</v>
      </c>
      <c r="B16" s="5" t="s">
        <v>74</v>
      </c>
      <c r="C16" s="3">
        <v>1.5</v>
      </c>
      <c r="D16" s="3" t="s">
        <v>66</v>
      </c>
      <c r="E16" s="45"/>
      <c r="F16" s="45">
        <f>C16*E16</f>
        <v>0</v>
      </c>
    </row>
    <row r="17" spans="1:6" x14ac:dyDescent="0.3">
      <c r="A17" s="61" t="s">
        <v>58</v>
      </c>
      <c r="B17" s="62"/>
      <c r="C17" s="62"/>
      <c r="D17" s="62"/>
      <c r="E17" s="63"/>
      <c r="F17" s="46">
        <f>SUM(F15:F16)</f>
        <v>0</v>
      </c>
    </row>
    <row r="18" spans="1:6" x14ac:dyDescent="0.3">
      <c r="A18" s="6" t="s">
        <v>75</v>
      </c>
      <c r="B18" s="66" t="s">
        <v>76</v>
      </c>
      <c r="C18" s="62"/>
      <c r="D18" s="62"/>
      <c r="E18" s="65"/>
      <c r="F18" s="63"/>
    </row>
    <row r="19" spans="1:6" ht="72" x14ac:dyDescent="0.3">
      <c r="A19" s="3" t="s">
        <v>77</v>
      </c>
      <c r="B19" s="8" t="s">
        <v>78</v>
      </c>
      <c r="C19" s="3">
        <v>32</v>
      </c>
      <c r="D19" s="3" t="s">
        <v>63</v>
      </c>
      <c r="E19" s="48"/>
      <c r="F19" s="45">
        <f>C19*E19</f>
        <v>0</v>
      </c>
    </row>
    <row r="20" spans="1:6" ht="43.2" x14ac:dyDescent="0.3">
      <c r="A20" s="3" t="s">
        <v>79</v>
      </c>
      <c r="B20" s="5" t="s">
        <v>173</v>
      </c>
      <c r="C20" s="3">
        <v>1</v>
      </c>
      <c r="D20" s="3" t="s">
        <v>81</v>
      </c>
      <c r="E20" s="45"/>
      <c r="F20" s="45">
        <f>C20*E20</f>
        <v>0</v>
      </c>
    </row>
    <row r="21" spans="1:6" ht="43.2" x14ac:dyDescent="0.3">
      <c r="A21" s="3" t="s">
        <v>82</v>
      </c>
      <c r="B21" s="5" t="s">
        <v>83</v>
      </c>
      <c r="C21" s="3">
        <v>2</v>
      </c>
      <c r="D21" s="3" t="s">
        <v>81</v>
      </c>
      <c r="E21" s="45"/>
      <c r="F21" s="45">
        <f>C21*E21</f>
        <v>0</v>
      </c>
    </row>
    <row r="22" spans="1:6" x14ac:dyDescent="0.3">
      <c r="A22" s="61" t="s">
        <v>58</v>
      </c>
      <c r="B22" s="62"/>
      <c r="C22" s="62"/>
      <c r="D22" s="62"/>
      <c r="E22" s="63"/>
      <c r="F22" s="46">
        <f>SUM(F19:F21)</f>
        <v>0</v>
      </c>
    </row>
    <row r="23" spans="1:6" x14ac:dyDescent="0.3">
      <c r="A23" s="6" t="s">
        <v>87</v>
      </c>
      <c r="B23" s="66" t="s">
        <v>88</v>
      </c>
      <c r="C23" s="62"/>
      <c r="D23" s="62"/>
      <c r="E23" s="65"/>
      <c r="F23" s="63"/>
    </row>
    <row r="24" spans="1:6" ht="72" x14ac:dyDescent="0.3">
      <c r="A24" s="3" t="s">
        <v>89</v>
      </c>
      <c r="B24" s="5" t="s">
        <v>90</v>
      </c>
      <c r="C24" s="3">
        <v>17</v>
      </c>
      <c r="D24" s="3" t="s">
        <v>63</v>
      </c>
      <c r="E24" s="45"/>
      <c r="F24" s="45">
        <f>C24*E24</f>
        <v>0</v>
      </c>
    </row>
    <row r="25" spans="1:6" x14ac:dyDescent="0.3">
      <c r="A25" s="3" t="s">
        <v>91</v>
      </c>
      <c r="B25" s="5" t="s">
        <v>92</v>
      </c>
      <c r="C25" s="3">
        <v>17</v>
      </c>
      <c r="D25" s="3" t="s">
        <v>63</v>
      </c>
      <c r="E25" s="45"/>
      <c r="F25" s="45">
        <f>C25*E25</f>
        <v>0</v>
      </c>
    </row>
    <row r="26" spans="1:6" x14ac:dyDescent="0.3">
      <c r="A26" s="3" t="s">
        <v>93</v>
      </c>
      <c r="B26" s="3" t="s">
        <v>94</v>
      </c>
      <c r="C26" s="3">
        <v>10</v>
      </c>
      <c r="D26" s="3" t="s">
        <v>95</v>
      </c>
      <c r="E26" s="45"/>
      <c r="F26" s="45">
        <f>C26*E26</f>
        <v>0</v>
      </c>
    </row>
    <row r="27" spans="1:6" ht="28.8" x14ac:dyDescent="0.3">
      <c r="A27" s="3" t="s">
        <v>96</v>
      </c>
      <c r="B27" s="5" t="s">
        <v>97</v>
      </c>
      <c r="C27" s="3">
        <v>5</v>
      </c>
      <c r="D27" s="3" t="s">
        <v>95</v>
      </c>
      <c r="E27" s="45"/>
      <c r="F27" s="45">
        <f>C27*E27</f>
        <v>0</v>
      </c>
    </row>
    <row r="28" spans="1:6" x14ac:dyDescent="0.3">
      <c r="A28" s="61" t="s">
        <v>58</v>
      </c>
      <c r="B28" s="62"/>
      <c r="C28" s="62"/>
      <c r="D28" s="62"/>
      <c r="E28" s="63"/>
      <c r="F28" s="46">
        <f>SUM(F24:F27)</f>
        <v>0</v>
      </c>
    </row>
    <row r="29" spans="1:6" x14ac:dyDescent="0.3">
      <c r="A29" s="6" t="s">
        <v>98</v>
      </c>
      <c r="B29" s="66" t="s">
        <v>107</v>
      </c>
      <c r="C29" s="62"/>
      <c r="D29" s="62"/>
      <c r="E29" s="65"/>
      <c r="F29" s="63"/>
    </row>
    <row r="30" spans="1:6" ht="28.8" x14ac:dyDescent="0.3">
      <c r="A30" s="3" t="s">
        <v>100</v>
      </c>
      <c r="B30" s="5" t="s">
        <v>109</v>
      </c>
      <c r="C30" s="3">
        <v>65</v>
      </c>
      <c r="D30" s="3" t="s">
        <v>63</v>
      </c>
      <c r="E30" s="45"/>
      <c r="F30" s="45">
        <f>C30*E30</f>
        <v>0</v>
      </c>
    </row>
    <row r="31" spans="1:6" ht="43.2" x14ac:dyDescent="0.3">
      <c r="A31" s="3" t="s">
        <v>102</v>
      </c>
      <c r="B31" s="5" t="s">
        <v>111</v>
      </c>
      <c r="C31" s="3">
        <v>1</v>
      </c>
      <c r="D31" s="3" t="s">
        <v>86</v>
      </c>
      <c r="E31" s="45"/>
      <c r="F31" s="45">
        <f>C31*E31</f>
        <v>0</v>
      </c>
    </row>
    <row r="32" spans="1:6" ht="28.8" x14ac:dyDescent="0.3">
      <c r="A32" s="3" t="s">
        <v>104</v>
      </c>
      <c r="B32" s="5" t="s">
        <v>113</v>
      </c>
      <c r="C32" s="3">
        <v>1</v>
      </c>
      <c r="D32" s="3" t="s">
        <v>86</v>
      </c>
      <c r="E32" s="45"/>
      <c r="F32" s="45">
        <f>C32*E32</f>
        <v>0</v>
      </c>
    </row>
    <row r="33" spans="1:6" x14ac:dyDescent="0.3">
      <c r="A33" s="61" t="s">
        <v>58</v>
      </c>
      <c r="B33" s="62"/>
      <c r="C33" s="62"/>
      <c r="D33" s="62"/>
      <c r="E33" s="63"/>
      <c r="F33" s="46">
        <f>SUM(F30:F32)</f>
        <v>0</v>
      </c>
    </row>
    <row r="34" spans="1:6" x14ac:dyDescent="0.3">
      <c r="A34" s="61"/>
      <c r="B34" s="62"/>
      <c r="C34" s="62"/>
      <c r="D34" s="62"/>
      <c r="E34" s="65"/>
      <c r="F34" s="63"/>
    </row>
    <row r="35" spans="1:6" x14ac:dyDescent="0.3">
      <c r="A35" s="70" t="s">
        <v>174</v>
      </c>
      <c r="B35" s="62"/>
      <c r="C35" s="62"/>
      <c r="D35" s="62"/>
      <c r="E35" s="63"/>
      <c r="F35" s="47">
        <f>F33+F28+F22+F17+F12+F7</f>
        <v>0</v>
      </c>
    </row>
  </sheetData>
  <mergeCells count="16">
    <mergeCell ref="A1:F1"/>
    <mergeCell ref="A33:E33"/>
    <mergeCell ref="A34:F34"/>
    <mergeCell ref="B23:F23"/>
    <mergeCell ref="B8:F8"/>
    <mergeCell ref="A22:E22"/>
    <mergeCell ref="A17:E17"/>
    <mergeCell ref="B18:F18"/>
    <mergeCell ref="B13:F13"/>
    <mergeCell ref="B4:F4"/>
    <mergeCell ref="A2:F2"/>
    <mergeCell ref="A35:E35"/>
    <mergeCell ref="A12:E12"/>
    <mergeCell ref="B29:F29"/>
    <mergeCell ref="A7:E7"/>
    <mergeCell ref="A28:E28"/>
  </mergeCells>
  <pageMargins left="0.70866141732283472" right="0.70866141732283472" top="0.74803149606299213" bottom="0.74803149606299213" header="0.31496062992125984" footer="0.31496062992125984"/>
  <pageSetup paperSize="9" fitToHeight="0" orientation="portrait" r:id="rId1"/>
  <headerFooter>
    <oddFooter>&amp;L&amp;F - &amp;A&amp;RPage &amp;P sur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8" tint="-0.249977111117893"/>
    <pageSetUpPr fitToPage="1"/>
  </sheetPr>
  <dimension ref="A1:F38"/>
  <sheetViews>
    <sheetView zoomScaleNormal="100" workbookViewId="0">
      <selection activeCell="B5" sqref="B5"/>
    </sheetView>
  </sheetViews>
  <sheetFormatPr defaultRowHeight="14.4" x14ac:dyDescent="0.3"/>
  <cols>
    <col min="1" max="1" width="5.33203125" customWidth="1"/>
    <col min="2" max="2" width="38.6640625" customWidth="1"/>
    <col min="3" max="3" width="8.33203125" customWidth="1"/>
    <col min="4" max="4" width="7.5546875" customWidth="1"/>
    <col min="6" max="6" width="10.6640625" customWidth="1"/>
  </cols>
  <sheetData>
    <row r="1" spans="1:6" ht="30.75" customHeight="1" x14ac:dyDescent="0.3">
      <c r="A1" s="64" t="s">
        <v>199</v>
      </c>
      <c r="B1" s="62"/>
      <c r="C1" s="62"/>
      <c r="D1" s="62"/>
      <c r="E1" s="65"/>
      <c r="F1" s="63"/>
    </row>
    <row r="2" spans="1:6" ht="18" customHeight="1" x14ac:dyDescent="0.35">
      <c r="A2" s="68" t="s">
        <v>196</v>
      </c>
      <c r="B2" s="62"/>
      <c r="C2" s="62"/>
      <c r="D2" s="62"/>
      <c r="E2" s="62"/>
      <c r="F2" s="69"/>
    </row>
    <row r="3" spans="1:6" x14ac:dyDescent="0.3">
      <c r="A3" s="1" t="s">
        <v>45</v>
      </c>
      <c r="B3" s="1" t="s">
        <v>46</v>
      </c>
      <c r="C3" s="1" t="s">
        <v>47</v>
      </c>
      <c r="D3" s="1" t="s">
        <v>48</v>
      </c>
      <c r="E3" s="39" t="s">
        <v>49</v>
      </c>
      <c r="F3" s="39" t="s">
        <v>50</v>
      </c>
    </row>
    <row r="4" spans="1:6" x14ac:dyDescent="0.3">
      <c r="A4" s="2" t="s">
        <v>51</v>
      </c>
      <c r="B4" s="15" t="s">
        <v>52</v>
      </c>
      <c r="C4" s="15"/>
      <c r="D4" s="15"/>
      <c r="E4" s="52"/>
      <c r="F4" s="52"/>
    </row>
    <row r="5" spans="1:6" ht="57.6" x14ac:dyDescent="0.3">
      <c r="A5" s="3" t="s">
        <v>53</v>
      </c>
      <c r="B5" s="5" t="s">
        <v>54</v>
      </c>
      <c r="C5" s="3">
        <v>1</v>
      </c>
      <c r="D5" s="3" t="s">
        <v>55</v>
      </c>
      <c r="E5" s="45"/>
      <c r="F5" s="45">
        <f>C5*E5</f>
        <v>0</v>
      </c>
    </row>
    <row r="6" spans="1:6" ht="43.2" x14ac:dyDescent="0.3">
      <c r="A6" s="3" t="s">
        <v>56</v>
      </c>
      <c r="B6" s="5" t="s">
        <v>57</v>
      </c>
      <c r="C6" s="3">
        <v>1</v>
      </c>
      <c r="D6" s="3" t="s">
        <v>55</v>
      </c>
      <c r="E6" s="45"/>
      <c r="F6" s="45">
        <f>C6*E6</f>
        <v>0</v>
      </c>
    </row>
    <row r="7" spans="1:6" x14ac:dyDescent="0.3">
      <c r="A7" s="61" t="s">
        <v>58</v>
      </c>
      <c r="B7" s="62"/>
      <c r="C7" s="62"/>
      <c r="D7" s="62"/>
      <c r="E7" s="63"/>
      <c r="F7" s="46">
        <f>SUM(F5:F6)</f>
        <v>0</v>
      </c>
    </row>
    <row r="8" spans="1:6" x14ac:dyDescent="0.3">
      <c r="A8" s="6" t="s">
        <v>59</v>
      </c>
      <c r="B8" s="17" t="s">
        <v>60</v>
      </c>
      <c r="C8" s="17"/>
      <c r="D8" s="17"/>
      <c r="E8" s="53"/>
      <c r="F8" s="53"/>
    </row>
    <row r="9" spans="1:6" ht="28.8" x14ac:dyDescent="0.3">
      <c r="A9" s="3" t="s">
        <v>61</v>
      </c>
      <c r="B9" s="5" t="s">
        <v>62</v>
      </c>
      <c r="C9" s="3">
        <v>25</v>
      </c>
      <c r="D9" s="3" t="s">
        <v>63</v>
      </c>
      <c r="E9" s="45"/>
      <c r="F9" s="45">
        <f>C9*E9</f>
        <v>0</v>
      </c>
    </row>
    <row r="10" spans="1:6" ht="43.2" x14ac:dyDescent="0.3">
      <c r="A10" s="3" t="s">
        <v>64</v>
      </c>
      <c r="B10" s="5" t="s">
        <v>65</v>
      </c>
      <c r="C10" s="3">
        <v>2</v>
      </c>
      <c r="D10" s="3" t="s">
        <v>66</v>
      </c>
      <c r="E10" s="45"/>
      <c r="F10" s="45">
        <f>C10*E10</f>
        <v>0</v>
      </c>
    </row>
    <row r="11" spans="1:6" ht="28.8" x14ac:dyDescent="0.3">
      <c r="A11" s="3" t="s">
        <v>67</v>
      </c>
      <c r="B11" s="5" t="s">
        <v>68</v>
      </c>
      <c r="C11" s="3">
        <v>1</v>
      </c>
      <c r="D11" s="3" t="s">
        <v>66</v>
      </c>
      <c r="E11" s="45"/>
      <c r="F11" s="45">
        <f>C11*E11</f>
        <v>0</v>
      </c>
    </row>
    <row r="12" spans="1:6" x14ac:dyDescent="0.3">
      <c r="A12" s="61" t="s">
        <v>58</v>
      </c>
      <c r="B12" s="62"/>
      <c r="C12" s="62"/>
      <c r="D12" s="62"/>
      <c r="E12" s="63"/>
      <c r="F12" s="46">
        <f>SUM(F9:F11)</f>
        <v>0</v>
      </c>
    </row>
    <row r="13" spans="1:6" x14ac:dyDescent="0.3">
      <c r="A13" s="6" t="s">
        <v>69</v>
      </c>
      <c r="B13" s="17" t="s">
        <v>70</v>
      </c>
      <c r="C13" s="17"/>
      <c r="D13" s="17"/>
      <c r="E13" s="53"/>
      <c r="F13" s="53"/>
    </row>
    <row r="14" spans="1:6" ht="43.2" x14ac:dyDescent="0.3">
      <c r="A14" s="3" t="s">
        <v>71</v>
      </c>
      <c r="B14" s="5" t="s">
        <v>72</v>
      </c>
      <c r="C14" s="3">
        <v>15</v>
      </c>
      <c r="D14" s="3" t="s">
        <v>63</v>
      </c>
      <c r="E14" s="45"/>
      <c r="F14" s="45">
        <f>C14*E14</f>
        <v>0</v>
      </c>
    </row>
    <row r="15" spans="1:6" ht="72" x14ac:dyDescent="0.3">
      <c r="A15" s="3" t="s">
        <v>73</v>
      </c>
      <c r="B15" s="5" t="s">
        <v>147</v>
      </c>
      <c r="C15" s="3">
        <v>1.5</v>
      </c>
      <c r="D15" s="3" t="s">
        <v>66</v>
      </c>
      <c r="E15" s="45"/>
      <c r="F15" s="45">
        <f>C15*E15</f>
        <v>0</v>
      </c>
    </row>
    <row r="16" spans="1:6" x14ac:dyDescent="0.3">
      <c r="A16" s="61" t="s">
        <v>58</v>
      </c>
      <c r="B16" s="62"/>
      <c r="C16" s="62"/>
      <c r="D16" s="62"/>
      <c r="E16" s="63"/>
      <c r="F16" s="46">
        <f>SUM(F14:F15)</f>
        <v>0</v>
      </c>
    </row>
    <row r="17" spans="1:6" x14ac:dyDescent="0.3">
      <c r="A17" s="6" t="s">
        <v>75</v>
      </c>
      <c r="B17" s="17" t="s">
        <v>76</v>
      </c>
      <c r="C17" s="17"/>
      <c r="D17" s="17"/>
      <c r="E17" s="53"/>
      <c r="F17" s="53"/>
    </row>
    <row r="18" spans="1:6" ht="86.4" x14ac:dyDescent="0.3">
      <c r="A18" s="3" t="s">
        <v>77</v>
      </c>
      <c r="B18" s="8" t="s">
        <v>116</v>
      </c>
      <c r="C18" s="3">
        <v>32</v>
      </c>
      <c r="D18" s="3" t="s">
        <v>63</v>
      </c>
      <c r="E18" s="48"/>
      <c r="F18" s="45">
        <f>C18*E18</f>
        <v>0</v>
      </c>
    </row>
    <row r="19" spans="1:6" ht="43.2" x14ac:dyDescent="0.3">
      <c r="A19" s="3" t="s">
        <v>79</v>
      </c>
      <c r="B19" s="5" t="s">
        <v>140</v>
      </c>
      <c r="C19" s="3">
        <v>1</v>
      </c>
      <c r="D19" s="3" t="s">
        <v>81</v>
      </c>
      <c r="E19" s="45"/>
      <c r="F19" s="45">
        <f>C19*E19</f>
        <v>0</v>
      </c>
    </row>
    <row r="20" spans="1:6" ht="43.2" x14ac:dyDescent="0.3">
      <c r="A20" s="3" t="s">
        <v>82</v>
      </c>
      <c r="B20" s="5" t="s">
        <v>141</v>
      </c>
      <c r="C20" s="3">
        <v>2</v>
      </c>
      <c r="D20" s="3" t="s">
        <v>81</v>
      </c>
      <c r="E20" s="45"/>
      <c r="F20" s="45">
        <f>C20*E20</f>
        <v>0</v>
      </c>
    </row>
    <row r="21" spans="1:6" x14ac:dyDescent="0.3">
      <c r="A21" s="61" t="s">
        <v>58</v>
      </c>
      <c r="B21" s="62"/>
      <c r="C21" s="62"/>
      <c r="D21" s="62"/>
      <c r="E21" s="63"/>
      <c r="F21" s="46">
        <f>SUM(F18:F20)</f>
        <v>0</v>
      </c>
    </row>
    <row r="22" spans="1:6" x14ac:dyDescent="0.3">
      <c r="A22" s="6" t="s">
        <v>87</v>
      </c>
      <c r="B22" s="17" t="s">
        <v>88</v>
      </c>
      <c r="C22" s="17"/>
      <c r="D22" s="17"/>
      <c r="E22" s="53"/>
      <c r="F22" s="53"/>
    </row>
    <row r="23" spans="1:6" ht="86.4" x14ac:dyDescent="0.3">
      <c r="A23" s="3" t="s">
        <v>89</v>
      </c>
      <c r="B23" s="5" t="s">
        <v>119</v>
      </c>
      <c r="C23" s="3">
        <v>17</v>
      </c>
      <c r="D23" s="3" t="s">
        <v>63</v>
      </c>
      <c r="E23" s="45"/>
      <c r="F23" s="45">
        <f>C23*E23</f>
        <v>0</v>
      </c>
    </row>
    <row r="24" spans="1:6" x14ac:dyDescent="0.3">
      <c r="A24" s="3" t="s">
        <v>91</v>
      </c>
      <c r="B24" s="5" t="s">
        <v>92</v>
      </c>
      <c r="C24" s="3">
        <v>17</v>
      </c>
      <c r="D24" s="3" t="s">
        <v>63</v>
      </c>
      <c r="E24" s="45"/>
      <c r="F24" s="45">
        <f>C24*E24</f>
        <v>0</v>
      </c>
    </row>
    <row r="25" spans="1:6" x14ac:dyDescent="0.3">
      <c r="A25" s="3" t="s">
        <v>93</v>
      </c>
      <c r="B25" s="3" t="s">
        <v>94</v>
      </c>
      <c r="C25" s="3">
        <v>10</v>
      </c>
      <c r="D25" s="3" t="s">
        <v>95</v>
      </c>
      <c r="E25" s="45"/>
      <c r="F25" s="45">
        <f>C25*E25</f>
        <v>0</v>
      </c>
    </row>
    <row r="26" spans="1:6" ht="28.8" x14ac:dyDescent="0.3">
      <c r="A26" s="3" t="s">
        <v>96</v>
      </c>
      <c r="B26" s="5" t="s">
        <v>97</v>
      </c>
      <c r="C26" s="3">
        <v>5</v>
      </c>
      <c r="D26" s="3" t="s">
        <v>95</v>
      </c>
      <c r="E26" s="45"/>
      <c r="F26" s="45">
        <f>C26*E26</f>
        <v>0</v>
      </c>
    </row>
    <row r="27" spans="1:6" x14ac:dyDescent="0.3">
      <c r="A27" s="61" t="s">
        <v>58</v>
      </c>
      <c r="B27" s="62"/>
      <c r="C27" s="62"/>
      <c r="D27" s="62"/>
      <c r="E27" s="63"/>
      <c r="F27" s="46">
        <f>SUM(F23:F26)</f>
        <v>0</v>
      </c>
    </row>
    <row r="28" spans="1:6" x14ac:dyDescent="0.3">
      <c r="A28" s="6" t="s">
        <v>98</v>
      </c>
      <c r="B28" s="66" t="s">
        <v>99</v>
      </c>
      <c r="C28" s="62"/>
      <c r="D28" s="62"/>
      <c r="E28" s="65"/>
      <c r="F28" s="63"/>
    </row>
    <row r="29" spans="1:6" ht="28.8" x14ac:dyDescent="0.3">
      <c r="A29" s="3" t="s">
        <v>100</v>
      </c>
      <c r="B29" s="5" t="s">
        <v>103</v>
      </c>
      <c r="C29" s="3">
        <v>5</v>
      </c>
      <c r="D29" s="3" t="s">
        <v>95</v>
      </c>
      <c r="E29" s="45"/>
      <c r="F29" s="45">
        <f>C29*E29</f>
        <v>0</v>
      </c>
    </row>
    <row r="30" spans="1:6" ht="28.8" x14ac:dyDescent="0.3">
      <c r="A30" s="3" t="s">
        <v>102</v>
      </c>
      <c r="B30" s="5" t="s">
        <v>175</v>
      </c>
      <c r="C30" s="3">
        <v>1</v>
      </c>
      <c r="D30" s="3" t="s">
        <v>86</v>
      </c>
      <c r="E30" s="45"/>
      <c r="F30" s="45">
        <f>C30*E30</f>
        <v>0</v>
      </c>
    </row>
    <row r="31" spans="1:6" x14ac:dyDescent="0.3">
      <c r="A31" s="61" t="s">
        <v>58</v>
      </c>
      <c r="B31" s="62"/>
      <c r="C31" s="62"/>
      <c r="D31" s="62"/>
      <c r="E31" s="63"/>
      <c r="F31" s="46">
        <f>SUM(F29:F30)</f>
        <v>0</v>
      </c>
    </row>
    <row r="32" spans="1:6" x14ac:dyDescent="0.3">
      <c r="A32" s="6" t="s">
        <v>106</v>
      </c>
      <c r="B32" s="66" t="s">
        <v>107</v>
      </c>
      <c r="C32" s="62"/>
      <c r="D32" s="62"/>
      <c r="E32" s="65"/>
      <c r="F32" s="63"/>
    </row>
    <row r="33" spans="1:6" ht="86.4" x14ac:dyDescent="0.3">
      <c r="A33" s="3" t="s">
        <v>108</v>
      </c>
      <c r="B33" s="5" t="s">
        <v>122</v>
      </c>
      <c r="C33" s="3">
        <v>65</v>
      </c>
      <c r="D33" s="3" t="s">
        <v>63</v>
      </c>
      <c r="E33" s="45"/>
      <c r="F33" s="45">
        <f>C33*E33</f>
        <v>0</v>
      </c>
    </row>
    <row r="34" spans="1:6" ht="43.2" x14ac:dyDescent="0.3">
      <c r="A34" s="3" t="s">
        <v>110</v>
      </c>
      <c r="B34" s="5" t="s">
        <v>111</v>
      </c>
      <c r="C34" s="3">
        <v>1</v>
      </c>
      <c r="D34" s="3" t="s">
        <v>86</v>
      </c>
      <c r="E34" s="45"/>
      <c r="F34" s="45">
        <f>C34*E34</f>
        <v>0</v>
      </c>
    </row>
    <row r="35" spans="1:6" ht="28.8" x14ac:dyDescent="0.3">
      <c r="A35" s="3" t="s">
        <v>112</v>
      </c>
      <c r="B35" s="5" t="s">
        <v>113</v>
      </c>
      <c r="C35" s="3">
        <v>1</v>
      </c>
      <c r="D35" s="3" t="s">
        <v>86</v>
      </c>
      <c r="E35" s="45"/>
      <c r="F35" s="45">
        <f>C35*E35</f>
        <v>0</v>
      </c>
    </row>
    <row r="36" spans="1:6" x14ac:dyDescent="0.3">
      <c r="A36" s="61" t="s">
        <v>58</v>
      </c>
      <c r="B36" s="62"/>
      <c r="C36" s="62"/>
      <c r="D36" s="62"/>
      <c r="E36" s="63"/>
      <c r="F36" s="46">
        <f>SUM(F33:F35)</f>
        <v>0</v>
      </c>
    </row>
    <row r="37" spans="1:6" x14ac:dyDescent="0.3">
      <c r="A37" s="61"/>
      <c r="B37" s="62"/>
      <c r="C37" s="62"/>
      <c r="D37" s="62"/>
      <c r="E37" s="65"/>
      <c r="F37" s="63"/>
    </row>
    <row r="38" spans="1:6" x14ac:dyDescent="0.3">
      <c r="A38" s="107" t="s">
        <v>176</v>
      </c>
      <c r="B38" s="62"/>
      <c r="C38" s="62"/>
      <c r="D38" s="62"/>
      <c r="E38" s="63"/>
      <c r="F38" s="54">
        <f>F36+F31+F27+F21+F16+F12+F7</f>
        <v>0</v>
      </c>
    </row>
  </sheetData>
  <mergeCells count="13">
    <mergeCell ref="A16:E16"/>
    <mergeCell ref="A1:F1"/>
    <mergeCell ref="A12:E12"/>
    <mergeCell ref="B32:F32"/>
    <mergeCell ref="A38:E38"/>
    <mergeCell ref="A7:E7"/>
    <mergeCell ref="B28:F28"/>
    <mergeCell ref="A31:E31"/>
    <mergeCell ref="A36:E36"/>
    <mergeCell ref="A27:E27"/>
    <mergeCell ref="A21:E21"/>
    <mergeCell ref="A37:F37"/>
    <mergeCell ref="A2:F2"/>
  </mergeCells>
  <pageMargins left="0.70866141732283472" right="0.70866141732283472" top="0.74803149606299213" bottom="0.74803149606299213" header="0.31496062992125984" footer="0.31496062992125984"/>
  <pageSetup paperSize="9" fitToHeight="0" orientation="portrait" r:id="rId1"/>
  <headerFooter>
    <oddFooter>&amp;L&amp;F - &amp;A&amp;RPage &amp;P sur &amp;N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5E19CF-397F-4D86-BF5B-B4FBDCD1AC14}">
  <sheetPr>
    <tabColor theme="1" tint="4.9989318521683403E-2"/>
    <pageSetUpPr fitToPage="1"/>
  </sheetPr>
  <dimension ref="A1:F14"/>
  <sheetViews>
    <sheetView zoomScaleNormal="100" workbookViewId="0">
      <selection activeCell="A2" sqref="A2:F2"/>
    </sheetView>
  </sheetViews>
  <sheetFormatPr defaultRowHeight="14.4" x14ac:dyDescent="0.3"/>
  <cols>
    <col min="1" max="1" width="5.88671875" style="22" customWidth="1"/>
    <col min="2" max="2" width="42.33203125" customWidth="1"/>
    <col min="5" max="6" width="10.109375" style="26" customWidth="1"/>
  </cols>
  <sheetData>
    <row r="1" spans="1:6" ht="31.2" customHeight="1" x14ac:dyDescent="0.3">
      <c r="A1" s="108" t="s">
        <v>198</v>
      </c>
      <c r="B1" s="109"/>
      <c r="C1" s="109"/>
      <c r="D1" s="109"/>
      <c r="E1" s="110"/>
      <c r="F1" s="111"/>
    </row>
    <row r="2" spans="1:6" ht="18" customHeight="1" x14ac:dyDescent="0.35">
      <c r="A2" s="90" t="s">
        <v>196</v>
      </c>
      <c r="B2" s="62"/>
      <c r="C2" s="62"/>
      <c r="D2" s="62"/>
      <c r="E2" s="62"/>
      <c r="F2" s="62"/>
    </row>
    <row r="3" spans="1:6" x14ac:dyDescent="0.3">
      <c r="A3" s="27" t="s">
        <v>45</v>
      </c>
      <c r="B3" s="28" t="s">
        <v>46</v>
      </c>
      <c r="C3" s="28" t="s">
        <v>47</v>
      </c>
      <c r="D3" s="28" t="s">
        <v>48</v>
      </c>
      <c r="E3" s="55" t="s">
        <v>49</v>
      </c>
      <c r="F3" s="55" t="s">
        <v>50</v>
      </c>
    </row>
    <row r="4" spans="1:6" ht="28.8" x14ac:dyDescent="0.3">
      <c r="A4" s="5" t="s">
        <v>53</v>
      </c>
      <c r="B4" s="5" t="s">
        <v>177</v>
      </c>
      <c r="C4" s="5">
        <v>1</v>
      </c>
      <c r="D4" s="5" t="s">
        <v>81</v>
      </c>
      <c r="E4" s="40"/>
      <c r="F4" s="40">
        <f t="shared" ref="F4:F10" si="0">C4*E4</f>
        <v>0</v>
      </c>
    </row>
    <row r="5" spans="1:6" ht="28.8" x14ac:dyDescent="0.3">
      <c r="A5" s="5" t="s">
        <v>56</v>
      </c>
      <c r="B5" s="5" t="s">
        <v>178</v>
      </c>
      <c r="C5" s="5">
        <v>1</v>
      </c>
      <c r="D5" s="5" t="s">
        <v>81</v>
      </c>
      <c r="E5" s="40"/>
      <c r="F5" s="40">
        <f t="shared" si="0"/>
        <v>0</v>
      </c>
    </row>
    <row r="6" spans="1:6" ht="57.6" x14ac:dyDescent="0.3">
      <c r="A6" s="5" t="s">
        <v>179</v>
      </c>
      <c r="B6" s="4" t="s">
        <v>180</v>
      </c>
      <c r="C6" s="5">
        <v>1</v>
      </c>
      <c r="D6" s="5" t="s">
        <v>181</v>
      </c>
      <c r="E6" s="40"/>
      <c r="F6" s="40">
        <f t="shared" si="0"/>
        <v>0</v>
      </c>
    </row>
    <row r="7" spans="1:6" ht="57.6" x14ac:dyDescent="0.3">
      <c r="A7" s="5" t="s">
        <v>182</v>
      </c>
      <c r="B7" s="5" t="s">
        <v>183</v>
      </c>
      <c r="C7" s="5">
        <v>1</v>
      </c>
      <c r="D7" s="5" t="s">
        <v>181</v>
      </c>
      <c r="E7" s="40"/>
      <c r="F7" s="40">
        <f t="shared" si="0"/>
        <v>0</v>
      </c>
    </row>
    <row r="8" spans="1:6" ht="28.8" x14ac:dyDescent="0.3">
      <c r="A8" s="5" t="s">
        <v>184</v>
      </c>
      <c r="B8" s="5" t="s">
        <v>185</v>
      </c>
      <c r="C8" s="5">
        <v>25</v>
      </c>
      <c r="D8" s="5" t="s">
        <v>95</v>
      </c>
      <c r="E8" s="40"/>
      <c r="F8" s="40">
        <f t="shared" si="0"/>
        <v>0</v>
      </c>
    </row>
    <row r="9" spans="1:6" ht="43.2" x14ac:dyDescent="0.3">
      <c r="A9" s="5" t="s">
        <v>186</v>
      </c>
      <c r="B9" s="4" t="s">
        <v>187</v>
      </c>
      <c r="C9" s="5">
        <v>1</v>
      </c>
      <c r="D9" s="5" t="s">
        <v>181</v>
      </c>
      <c r="E9" s="40"/>
      <c r="F9" s="40">
        <f t="shared" si="0"/>
        <v>0</v>
      </c>
    </row>
    <row r="10" spans="1:6" ht="91.2" customHeight="1" x14ac:dyDescent="0.3">
      <c r="A10" s="5" t="s">
        <v>188</v>
      </c>
      <c r="B10" s="5" t="s">
        <v>189</v>
      </c>
      <c r="C10" s="5">
        <v>1</v>
      </c>
      <c r="D10" s="5" t="s">
        <v>55</v>
      </c>
      <c r="E10" s="40"/>
      <c r="F10" s="40">
        <f t="shared" si="0"/>
        <v>0</v>
      </c>
    </row>
    <row r="11" spans="1:6" x14ac:dyDescent="0.3">
      <c r="A11" s="112" t="s">
        <v>58</v>
      </c>
      <c r="B11" s="113"/>
      <c r="C11" s="113"/>
      <c r="D11" s="113"/>
      <c r="E11" s="114"/>
      <c r="F11" s="41">
        <f>SUM(F4:F10)</f>
        <v>0</v>
      </c>
    </row>
    <row r="12" spans="1:6" x14ac:dyDescent="0.3">
      <c r="E12" s="38"/>
      <c r="F12" s="38"/>
    </row>
    <row r="13" spans="1:6" x14ac:dyDescent="0.3">
      <c r="A13" s="70" t="s">
        <v>190</v>
      </c>
      <c r="B13" s="70"/>
      <c r="C13" s="70"/>
      <c r="D13" s="70"/>
      <c r="E13" s="104"/>
      <c r="F13" s="56">
        <f>F11</f>
        <v>0</v>
      </c>
    </row>
    <row r="14" spans="1:6" x14ac:dyDescent="0.3">
      <c r="A14" s="70" t="s">
        <v>191</v>
      </c>
      <c r="B14" s="70"/>
      <c r="C14" s="70"/>
      <c r="D14" s="70"/>
      <c r="E14" s="104"/>
      <c r="F14" s="56">
        <f>F13*2</f>
        <v>0</v>
      </c>
    </row>
  </sheetData>
  <mergeCells count="5">
    <mergeCell ref="A14:E14"/>
    <mergeCell ref="A1:F1"/>
    <mergeCell ref="A11:E11"/>
    <mergeCell ref="A13:E13"/>
    <mergeCell ref="A2:F2"/>
  </mergeCells>
  <phoneticPr fontId="7" type="noConversion"/>
  <pageMargins left="0.70866141732283472" right="0.70866141732283472" top="0.74803149606299213" bottom="0.74803149606299213" header="0.31496062992125984" footer="0.31496062992125984"/>
  <pageSetup paperSize="9" fitToHeight="0" orientation="portrait" r:id="rId1"/>
  <headerFooter>
    <oddFooter>&amp;L&amp;F - &amp;A&amp;RPage &amp;P sur &amp;N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A43D4E-00CA-4BDB-B907-AA8107B4E395}">
  <sheetPr>
    <tabColor theme="1" tint="4.9989318521683403E-2"/>
    <pageSetUpPr fitToPage="1"/>
  </sheetPr>
  <dimension ref="A1:F14"/>
  <sheetViews>
    <sheetView zoomScaleNormal="100" workbookViewId="0">
      <selection activeCell="B6" sqref="B6"/>
    </sheetView>
  </sheetViews>
  <sheetFormatPr defaultRowHeight="14.4" x14ac:dyDescent="0.3"/>
  <cols>
    <col min="1" max="1" width="5.88671875" style="22" customWidth="1"/>
    <col min="2" max="2" width="42.33203125" customWidth="1"/>
    <col min="5" max="6" width="10.109375" style="26" customWidth="1"/>
  </cols>
  <sheetData>
    <row r="1" spans="1:6" ht="56.4" customHeight="1" x14ac:dyDescent="0.3">
      <c r="A1" s="108" t="s">
        <v>197</v>
      </c>
      <c r="B1" s="109"/>
      <c r="C1" s="109"/>
      <c r="D1" s="109"/>
      <c r="E1" s="110"/>
      <c r="F1" s="111"/>
    </row>
    <row r="2" spans="1:6" ht="18" customHeight="1" x14ac:dyDescent="0.35">
      <c r="A2" s="90" t="s">
        <v>196</v>
      </c>
      <c r="B2" s="62"/>
      <c r="C2" s="62"/>
      <c r="D2" s="62"/>
      <c r="E2" s="62"/>
      <c r="F2" s="62"/>
    </row>
    <row r="3" spans="1:6" x14ac:dyDescent="0.3">
      <c r="A3" s="27" t="s">
        <v>45</v>
      </c>
      <c r="B3" s="28" t="s">
        <v>46</v>
      </c>
      <c r="C3" s="28" t="s">
        <v>47</v>
      </c>
      <c r="D3" s="28" t="s">
        <v>48</v>
      </c>
      <c r="E3" s="55" t="s">
        <v>49</v>
      </c>
      <c r="F3" s="55" t="s">
        <v>50</v>
      </c>
    </row>
    <row r="4" spans="1:6" ht="28.8" x14ac:dyDescent="0.3">
      <c r="A4" s="36" t="s">
        <v>53</v>
      </c>
      <c r="B4" s="36" t="s">
        <v>177</v>
      </c>
      <c r="C4" s="36">
        <v>1</v>
      </c>
      <c r="D4" s="36" t="s">
        <v>81</v>
      </c>
      <c r="E4" s="57"/>
      <c r="F4" s="57">
        <f t="shared" ref="F4:F10" si="0">C4*E4</f>
        <v>0</v>
      </c>
    </row>
    <row r="5" spans="1:6" ht="28.8" x14ac:dyDescent="0.3">
      <c r="A5" s="36" t="s">
        <v>56</v>
      </c>
      <c r="B5" s="36" t="s">
        <v>178</v>
      </c>
      <c r="C5" s="36">
        <v>1</v>
      </c>
      <c r="D5" s="36" t="s">
        <v>81</v>
      </c>
      <c r="E5" s="57"/>
      <c r="F5" s="57">
        <f t="shared" si="0"/>
        <v>0</v>
      </c>
    </row>
    <row r="6" spans="1:6" ht="115.2" x14ac:dyDescent="0.3">
      <c r="A6" s="36" t="s">
        <v>179</v>
      </c>
      <c r="B6" s="37" t="s">
        <v>192</v>
      </c>
      <c r="C6" s="36">
        <v>1</v>
      </c>
      <c r="D6" s="36" t="s">
        <v>181</v>
      </c>
      <c r="E6" s="57"/>
      <c r="F6" s="57">
        <f t="shared" si="0"/>
        <v>0</v>
      </c>
    </row>
    <row r="7" spans="1:6" ht="57.6" x14ac:dyDescent="0.3">
      <c r="A7" s="36" t="s">
        <v>182</v>
      </c>
      <c r="B7" s="36" t="s">
        <v>183</v>
      </c>
      <c r="C7" s="36">
        <v>1</v>
      </c>
      <c r="D7" s="36" t="s">
        <v>181</v>
      </c>
      <c r="E7" s="57"/>
      <c r="F7" s="57">
        <f t="shared" si="0"/>
        <v>0</v>
      </c>
    </row>
    <row r="8" spans="1:6" ht="28.8" x14ac:dyDescent="0.3">
      <c r="A8" s="36" t="s">
        <v>184</v>
      </c>
      <c r="B8" s="36" t="s">
        <v>185</v>
      </c>
      <c r="C8" s="36">
        <v>25</v>
      </c>
      <c r="D8" s="36" t="s">
        <v>95</v>
      </c>
      <c r="E8" s="57"/>
      <c r="F8" s="57">
        <f t="shared" si="0"/>
        <v>0</v>
      </c>
    </row>
    <row r="9" spans="1:6" ht="43.2" x14ac:dyDescent="0.3">
      <c r="A9" s="36" t="s">
        <v>186</v>
      </c>
      <c r="B9" s="37" t="s">
        <v>187</v>
      </c>
      <c r="C9" s="36">
        <v>1</v>
      </c>
      <c r="D9" s="36" t="s">
        <v>181</v>
      </c>
      <c r="E9" s="57"/>
      <c r="F9" s="57">
        <f t="shared" si="0"/>
        <v>0</v>
      </c>
    </row>
    <row r="10" spans="1:6" ht="88.95" customHeight="1" x14ac:dyDescent="0.3">
      <c r="A10" s="36" t="s">
        <v>188</v>
      </c>
      <c r="B10" s="36" t="s">
        <v>189</v>
      </c>
      <c r="C10" s="36">
        <v>1</v>
      </c>
      <c r="D10" s="36" t="s">
        <v>55</v>
      </c>
      <c r="E10" s="57"/>
      <c r="F10" s="57">
        <f t="shared" si="0"/>
        <v>0</v>
      </c>
    </row>
    <row r="11" spans="1:6" x14ac:dyDescent="0.3">
      <c r="A11" s="112" t="s">
        <v>58</v>
      </c>
      <c r="B11" s="113"/>
      <c r="C11" s="113"/>
      <c r="D11" s="113"/>
      <c r="E11" s="114"/>
      <c r="F11" s="41">
        <f>SUM(F4:F10)</f>
        <v>0</v>
      </c>
    </row>
    <row r="12" spans="1:6" x14ac:dyDescent="0.3">
      <c r="E12" s="38"/>
      <c r="F12" s="38"/>
    </row>
    <row r="13" spans="1:6" x14ac:dyDescent="0.3">
      <c r="A13" s="70" t="s">
        <v>193</v>
      </c>
      <c r="B13" s="70"/>
      <c r="C13" s="70"/>
      <c r="D13" s="70"/>
      <c r="E13" s="104"/>
      <c r="F13" s="56">
        <f>F11</f>
        <v>0</v>
      </c>
    </row>
    <row r="14" spans="1:6" x14ac:dyDescent="0.3">
      <c r="A14" s="70" t="s">
        <v>194</v>
      </c>
      <c r="B14" s="70"/>
      <c r="C14" s="70"/>
      <c r="D14" s="70"/>
      <c r="E14" s="104"/>
      <c r="F14" s="56">
        <f>F13*2</f>
        <v>0</v>
      </c>
    </row>
  </sheetData>
  <mergeCells count="5">
    <mergeCell ref="A1:F1"/>
    <mergeCell ref="A11:E11"/>
    <mergeCell ref="A13:E13"/>
    <mergeCell ref="A14:E14"/>
    <mergeCell ref="A2:F2"/>
  </mergeCells>
  <pageMargins left="0.70866141732283472" right="0.70866141732283472" top="0.74803149606299213" bottom="0.74803149606299213" header="0.31496062992125984" footer="0.31496062992125984"/>
  <pageSetup paperSize="9" fitToHeight="0" orientation="portrait" r:id="rId1"/>
  <headerFooter>
    <oddFooter>&amp;L&amp;F - &amp;A&amp;RPage &amp;P sur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pageSetUpPr fitToPage="1"/>
  </sheetPr>
  <dimension ref="A1:F41"/>
  <sheetViews>
    <sheetView zoomScaleNormal="100" workbookViewId="0">
      <selection activeCell="B4" sqref="B4:F4"/>
    </sheetView>
  </sheetViews>
  <sheetFormatPr defaultRowHeight="14.4" x14ac:dyDescent="0.3"/>
  <cols>
    <col min="1" max="1" width="6.44140625" customWidth="1"/>
    <col min="2" max="2" width="47.44140625" customWidth="1"/>
    <col min="4" max="4" width="8.109375" customWidth="1"/>
    <col min="5" max="5" width="9.6640625" customWidth="1"/>
    <col min="6" max="6" width="11.6640625" customWidth="1"/>
  </cols>
  <sheetData>
    <row r="1" spans="1:6" ht="30.75" customHeight="1" x14ac:dyDescent="0.3">
      <c r="A1" s="64" t="s">
        <v>206</v>
      </c>
      <c r="B1" s="62"/>
      <c r="C1" s="62"/>
      <c r="D1" s="62"/>
      <c r="E1" s="65"/>
      <c r="F1" s="63"/>
    </row>
    <row r="2" spans="1:6" ht="18" x14ac:dyDescent="0.35">
      <c r="A2" s="86" t="s">
        <v>195</v>
      </c>
      <c r="B2" s="87"/>
      <c r="C2" s="87"/>
      <c r="D2" s="87"/>
      <c r="E2" s="87"/>
      <c r="F2" s="87"/>
    </row>
    <row r="3" spans="1:6" x14ac:dyDescent="0.3">
      <c r="A3" s="1" t="s">
        <v>45</v>
      </c>
      <c r="B3" s="1" t="s">
        <v>46</v>
      </c>
      <c r="C3" s="1" t="s">
        <v>47</v>
      </c>
      <c r="D3" s="1" t="s">
        <v>48</v>
      </c>
      <c r="E3" s="39" t="s">
        <v>49</v>
      </c>
      <c r="F3" s="39" t="s">
        <v>50</v>
      </c>
    </row>
    <row r="4" spans="1:6" x14ac:dyDescent="0.3">
      <c r="A4" s="2" t="s">
        <v>51</v>
      </c>
      <c r="B4" s="67" t="s">
        <v>52</v>
      </c>
      <c r="C4" s="62"/>
      <c r="D4" s="62"/>
      <c r="E4" s="65"/>
      <c r="F4" s="63"/>
    </row>
    <row r="5" spans="1:6" ht="43.2" x14ac:dyDescent="0.3">
      <c r="A5" s="5" t="s">
        <v>53</v>
      </c>
      <c r="B5" s="4" t="s">
        <v>54</v>
      </c>
      <c r="C5" s="5">
        <v>1</v>
      </c>
      <c r="D5" s="5" t="s">
        <v>55</v>
      </c>
      <c r="E5" s="40"/>
      <c r="F5" s="40">
        <f>C5*E5</f>
        <v>0</v>
      </c>
    </row>
    <row r="6" spans="1:6" ht="28.8" x14ac:dyDescent="0.3">
      <c r="A6" s="5" t="s">
        <v>56</v>
      </c>
      <c r="B6" s="5" t="s">
        <v>57</v>
      </c>
      <c r="C6" s="5">
        <v>1</v>
      </c>
      <c r="D6" s="5" t="s">
        <v>55</v>
      </c>
      <c r="E6" s="40"/>
      <c r="F6" s="40">
        <f>C6*E6</f>
        <v>0</v>
      </c>
    </row>
    <row r="7" spans="1:6" x14ac:dyDescent="0.3">
      <c r="A7" s="81" t="s">
        <v>58</v>
      </c>
      <c r="B7" s="62"/>
      <c r="C7" s="62"/>
      <c r="D7" s="62"/>
      <c r="E7" s="63"/>
      <c r="F7" s="41">
        <f>SUM(F5:F6)</f>
        <v>0</v>
      </c>
    </row>
    <row r="8" spans="1:6" x14ac:dyDescent="0.3">
      <c r="A8" s="9" t="s">
        <v>59</v>
      </c>
      <c r="B8" s="82" t="s">
        <v>60</v>
      </c>
      <c r="C8" s="62"/>
      <c r="D8" s="62"/>
      <c r="E8" s="65"/>
      <c r="F8" s="63"/>
    </row>
    <row r="9" spans="1:6" ht="28.8" x14ac:dyDescent="0.3">
      <c r="A9" s="5" t="s">
        <v>61</v>
      </c>
      <c r="B9" s="4" t="s">
        <v>62</v>
      </c>
      <c r="C9" s="5">
        <v>50</v>
      </c>
      <c r="D9" s="5" t="s">
        <v>63</v>
      </c>
      <c r="E9" s="40"/>
      <c r="F9" s="40">
        <f>C9*E9</f>
        <v>0</v>
      </c>
    </row>
    <row r="10" spans="1:6" ht="28.8" x14ac:dyDescent="0.3">
      <c r="A10" s="5" t="s">
        <v>64</v>
      </c>
      <c r="B10" s="5" t="s">
        <v>65</v>
      </c>
      <c r="C10" s="5">
        <v>6</v>
      </c>
      <c r="D10" s="5" t="s">
        <v>66</v>
      </c>
      <c r="E10" s="40"/>
      <c r="F10" s="40">
        <f>C10*E10</f>
        <v>0</v>
      </c>
    </row>
    <row r="11" spans="1:6" ht="28.8" x14ac:dyDescent="0.3">
      <c r="A11" s="5" t="s">
        <v>67</v>
      </c>
      <c r="B11" s="4" t="s">
        <v>68</v>
      </c>
      <c r="C11" s="5">
        <v>3</v>
      </c>
      <c r="D11" s="5" t="s">
        <v>66</v>
      </c>
      <c r="E11" s="40"/>
      <c r="F11" s="40">
        <f>C11*E11</f>
        <v>0</v>
      </c>
    </row>
    <row r="12" spans="1:6" x14ac:dyDescent="0.3">
      <c r="A12" s="81" t="s">
        <v>58</v>
      </c>
      <c r="B12" s="62"/>
      <c r="C12" s="62"/>
      <c r="D12" s="62"/>
      <c r="E12" s="63"/>
      <c r="F12" s="41">
        <f>SUM(F9:F11)</f>
        <v>0</v>
      </c>
    </row>
    <row r="13" spans="1:6" x14ac:dyDescent="0.3">
      <c r="A13" s="9" t="s">
        <v>69</v>
      </c>
      <c r="B13" s="82" t="s">
        <v>70</v>
      </c>
      <c r="C13" s="62"/>
      <c r="D13" s="62"/>
      <c r="E13" s="65"/>
      <c r="F13" s="63"/>
    </row>
    <row r="14" spans="1:6" ht="28.8" x14ac:dyDescent="0.3">
      <c r="A14" s="5" t="s">
        <v>71</v>
      </c>
      <c r="B14" s="4" t="s">
        <v>72</v>
      </c>
      <c r="C14" s="5">
        <v>25</v>
      </c>
      <c r="D14" s="5" t="s">
        <v>63</v>
      </c>
      <c r="E14" s="40"/>
      <c r="F14" s="40">
        <f>C14*E14</f>
        <v>0</v>
      </c>
    </row>
    <row r="15" spans="1:6" ht="57.6" x14ac:dyDescent="0.3">
      <c r="A15" s="5" t="s">
        <v>73</v>
      </c>
      <c r="B15" s="5" t="s">
        <v>74</v>
      </c>
      <c r="C15" s="5">
        <v>3</v>
      </c>
      <c r="D15" s="5" t="s">
        <v>66</v>
      </c>
      <c r="E15" s="40"/>
      <c r="F15" s="40">
        <f>C15*E15</f>
        <v>0</v>
      </c>
    </row>
    <row r="16" spans="1:6" x14ac:dyDescent="0.3">
      <c r="A16" s="81" t="s">
        <v>58</v>
      </c>
      <c r="B16" s="62"/>
      <c r="C16" s="62"/>
      <c r="D16" s="62"/>
      <c r="E16" s="63"/>
      <c r="F16" s="41">
        <f>SUM(F14:F15)</f>
        <v>0</v>
      </c>
    </row>
    <row r="17" spans="1:6" x14ac:dyDescent="0.3">
      <c r="A17" s="10" t="s">
        <v>75</v>
      </c>
      <c r="B17" s="85" t="s">
        <v>76</v>
      </c>
      <c r="C17" s="62"/>
      <c r="D17" s="62"/>
      <c r="E17" s="65"/>
      <c r="F17" s="63"/>
    </row>
    <row r="18" spans="1:6" ht="57.6" x14ac:dyDescent="0.3">
      <c r="A18" s="5" t="s">
        <v>77</v>
      </c>
      <c r="B18" s="8" t="s">
        <v>78</v>
      </c>
      <c r="C18" s="8">
        <v>80</v>
      </c>
      <c r="D18" s="8" t="s">
        <v>63</v>
      </c>
      <c r="E18" s="42"/>
      <c r="F18" s="42">
        <f>C18*E18</f>
        <v>0</v>
      </c>
    </row>
    <row r="19" spans="1:6" ht="28.8" x14ac:dyDescent="0.3">
      <c r="A19" s="5" t="s">
        <v>79</v>
      </c>
      <c r="B19" s="5" t="s">
        <v>80</v>
      </c>
      <c r="C19" s="5">
        <v>3</v>
      </c>
      <c r="D19" s="5" t="s">
        <v>81</v>
      </c>
      <c r="E19" s="40"/>
      <c r="F19" s="40">
        <f>C19*E19</f>
        <v>0</v>
      </c>
    </row>
    <row r="20" spans="1:6" ht="28.8" x14ac:dyDescent="0.3">
      <c r="A20" s="11" t="s">
        <v>82</v>
      </c>
      <c r="B20" s="4" t="s">
        <v>83</v>
      </c>
      <c r="C20" s="11">
        <v>3</v>
      </c>
      <c r="D20" s="11" t="s">
        <v>81</v>
      </c>
      <c r="E20" s="43"/>
      <c r="F20" s="43">
        <f>C20*E20</f>
        <v>0</v>
      </c>
    </row>
    <row r="21" spans="1:6" ht="72" x14ac:dyDescent="0.3">
      <c r="A21" s="5" t="s">
        <v>84</v>
      </c>
      <c r="B21" s="5" t="s">
        <v>85</v>
      </c>
      <c r="C21" s="5">
        <v>1</v>
      </c>
      <c r="D21" s="5" t="s">
        <v>86</v>
      </c>
      <c r="E21" s="40"/>
      <c r="F21" s="43">
        <f>C21*E21</f>
        <v>0</v>
      </c>
    </row>
    <row r="22" spans="1:6" x14ac:dyDescent="0.3">
      <c r="A22" s="81" t="s">
        <v>58</v>
      </c>
      <c r="B22" s="62"/>
      <c r="C22" s="62"/>
      <c r="D22" s="62"/>
      <c r="E22" s="63"/>
      <c r="F22" s="41">
        <f>SUM(F18:F21)</f>
        <v>0</v>
      </c>
    </row>
    <row r="23" spans="1:6" x14ac:dyDescent="0.3">
      <c r="A23" s="9" t="s">
        <v>87</v>
      </c>
      <c r="B23" s="82" t="s">
        <v>88</v>
      </c>
      <c r="C23" s="62"/>
      <c r="D23" s="62"/>
      <c r="E23" s="65"/>
      <c r="F23" s="63"/>
    </row>
    <row r="24" spans="1:6" ht="57.6" x14ac:dyDescent="0.3">
      <c r="A24" s="5" t="s">
        <v>89</v>
      </c>
      <c r="B24" s="5" t="s">
        <v>90</v>
      </c>
      <c r="C24" s="5">
        <v>34</v>
      </c>
      <c r="D24" s="5" t="s">
        <v>63</v>
      </c>
      <c r="E24" s="40"/>
      <c r="F24" s="40">
        <f>C24*E24</f>
        <v>0</v>
      </c>
    </row>
    <row r="25" spans="1:6" x14ac:dyDescent="0.3">
      <c r="A25" s="5" t="s">
        <v>91</v>
      </c>
      <c r="B25" s="5" t="s">
        <v>92</v>
      </c>
      <c r="C25" s="5">
        <v>42</v>
      </c>
      <c r="D25" s="5" t="s">
        <v>63</v>
      </c>
      <c r="E25" s="40"/>
      <c r="F25" s="40">
        <f>C25*E25</f>
        <v>0</v>
      </c>
    </row>
    <row r="26" spans="1:6" x14ac:dyDescent="0.3">
      <c r="A26" s="5" t="s">
        <v>93</v>
      </c>
      <c r="B26" s="5" t="s">
        <v>94</v>
      </c>
      <c r="C26" s="5">
        <v>10</v>
      </c>
      <c r="D26" s="5" t="s">
        <v>95</v>
      </c>
      <c r="E26" s="40"/>
      <c r="F26" s="40">
        <f>C26*E26</f>
        <v>0</v>
      </c>
    </row>
    <row r="27" spans="1:6" ht="28.8" x14ac:dyDescent="0.3">
      <c r="A27" s="5" t="s">
        <v>96</v>
      </c>
      <c r="B27" s="5" t="s">
        <v>97</v>
      </c>
      <c r="C27" s="5">
        <v>7</v>
      </c>
      <c r="D27" s="5" t="s">
        <v>95</v>
      </c>
      <c r="E27" s="40"/>
      <c r="F27" s="40">
        <f>C27*E27</f>
        <v>0</v>
      </c>
    </row>
    <row r="28" spans="1:6" x14ac:dyDescent="0.3">
      <c r="A28" s="81" t="s">
        <v>58</v>
      </c>
      <c r="B28" s="62"/>
      <c r="C28" s="62"/>
      <c r="D28" s="62"/>
      <c r="E28" s="63"/>
      <c r="F28" s="41">
        <f>SUM(F24:F27)</f>
        <v>0</v>
      </c>
    </row>
    <row r="29" spans="1:6" x14ac:dyDescent="0.3">
      <c r="A29" s="9" t="s">
        <v>98</v>
      </c>
      <c r="B29" s="82" t="s">
        <v>99</v>
      </c>
      <c r="C29" s="62"/>
      <c r="D29" s="62"/>
      <c r="E29" s="65"/>
      <c r="F29" s="63"/>
    </row>
    <row r="30" spans="1:6" ht="43.2" x14ac:dyDescent="0.3">
      <c r="A30" s="5" t="s">
        <v>100</v>
      </c>
      <c r="B30" s="4" t="s">
        <v>101</v>
      </c>
      <c r="C30" s="5">
        <v>20</v>
      </c>
      <c r="D30" s="5" t="s">
        <v>95</v>
      </c>
      <c r="E30" s="40"/>
      <c r="F30" s="40">
        <f>C30*E30</f>
        <v>0</v>
      </c>
    </row>
    <row r="31" spans="1:6" ht="28.8" x14ac:dyDescent="0.3">
      <c r="A31" s="5" t="s">
        <v>102</v>
      </c>
      <c r="B31" s="5" t="s">
        <v>103</v>
      </c>
      <c r="C31" s="5">
        <v>30</v>
      </c>
      <c r="D31" s="5" t="s">
        <v>95</v>
      </c>
      <c r="E31" s="40"/>
      <c r="F31" s="40">
        <f>C31*E31</f>
        <v>0</v>
      </c>
    </row>
    <row r="32" spans="1:6" ht="28.8" x14ac:dyDescent="0.3">
      <c r="A32" s="5" t="s">
        <v>104</v>
      </c>
      <c r="B32" s="5" t="s">
        <v>105</v>
      </c>
      <c r="C32" s="5">
        <v>1</v>
      </c>
      <c r="D32" s="5" t="s">
        <v>86</v>
      </c>
      <c r="E32" s="40"/>
      <c r="F32" s="40">
        <f>C32*E32</f>
        <v>0</v>
      </c>
    </row>
    <row r="33" spans="1:6" x14ac:dyDescent="0.3">
      <c r="A33" s="81" t="s">
        <v>58</v>
      </c>
      <c r="B33" s="62"/>
      <c r="C33" s="62"/>
      <c r="D33" s="62"/>
      <c r="E33" s="63"/>
      <c r="F33" s="41">
        <f>SUM(F30:F32)</f>
        <v>0</v>
      </c>
    </row>
    <row r="34" spans="1:6" x14ac:dyDescent="0.3">
      <c r="A34" s="9" t="s">
        <v>106</v>
      </c>
      <c r="B34" s="82" t="s">
        <v>107</v>
      </c>
      <c r="C34" s="62"/>
      <c r="D34" s="62"/>
      <c r="E34" s="65"/>
      <c r="F34" s="63"/>
    </row>
    <row r="35" spans="1:6" ht="28.8" x14ac:dyDescent="0.3">
      <c r="A35" s="5" t="s">
        <v>108</v>
      </c>
      <c r="B35" s="5" t="s">
        <v>109</v>
      </c>
      <c r="C35" s="5">
        <v>100</v>
      </c>
      <c r="D35" s="5" t="s">
        <v>63</v>
      </c>
      <c r="E35" s="40"/>
      <c r="F35" s="40">
        <f>C35*E35</f>
        <v>0</v>
      </c>
    </row>
    <row r="36" spans="1:6" ht="28.8" x14ac:dyDescent="0.3">
      <c r="A36" s="5" t="s">
        <v>110</v>
      </c>
      <c r="B36" s="4" t="s">
        <v>111</v>
      </c>
      <c r="C36" s="5">
        <v>1</v>
      </c>
      <c r="D36" s="5" t="s">
        <v>86</v>
      </c>
      <c r="E36" s="40"/>
      <c r="F36" s="40">
        <f>C36*E36</f>
        <v>0</v>
      </c>
    </row>
    <row r="37" spans="1:6" ht="28.8" x14ac:dyDescent="0.3">
      <c r="A37" s="5" t="s">
        <v>112</v>
      </c>
      <c r="B37" s="5" t="s">
        <v>113</v>
      </c>
      <c r="C37" s="5">
        <v>1</v>
      </c>
      <c r="D37" s="5" t="s">
        <v>86</v>
      </c>
      <c r="E37" s="40"/>
      <c r="F37" s="40">
        <f>C37*E37</f>
        <v>0</v>
      </c>
    </row>
    <row r="38" spans="1:6" x14ac:dyDescent="0.3">
      <c r="A38" s="81" t="s">
        <v>58</v>
      </c>
      <c r="B38" s="62"/>
      <c r="C38" s="62"/>
      <c r="D38" s="62"/>
      <c r="E38" s="63"/>
      <c r="F38" s="41">
        <f>SUM(F35:F37)</f>
        <v>0</v>
      </c>
    </row>
    <row r="39" spans="1:6" x14ac:dyDescent="0.3">
      <c r="A39" s="83"/>
      <c r="B39" s="71"/>
      <c r="C39" s="71"/>
      <c r="D39" s="71"/>
      <c r="E39" s="84"/>
      <c r="F39" s="84"/>
    </row>
    <row r="40" spans="1:6" x14ac:dyDescent="0.3">
      <c r="A40" s="80" t="s">
        <v>114</v>
      </c>
      <c r="B40" s="62"/>
      <c r="C40" s="62"/>
      <c r="D40" s="62"/>
      <c r="E40" s="63"/>
      <c r="F40" s="44">
        <f>F38+F33+F28+F22+F16+F12+F7</f>
        <v>0</v>
      </c>
    </row>
    <row r="41" spans="1:6" x14ac:dyDescent="0.3">
      <c r="A41" s="80" t="s">
        <v>115</v>
      </c>
      <c r="B41" s="62"/>
      <c r="C41" s="62"/>
      <c r="D41" s="62"/>
      <c r="E41" s="63"/>
      <c r="F41" s="44">
        <f>F40*2</f>
        <v>0</v>
      </c>
    </row>
  </sheetData>
  <mergeCells count="19">
    <mergeCell ref="A7:E7"/>
    <mergeCell ref="A28:E28"/>
    <mergeCell ref="A1:F1"/>
    <mergeCell ref="B4:F4"/>
    <mergeCell ref="A2:F2"/>
    <mergeCell ref="A41:E41"/>
    <mergeCell ref="A33:E33"/>
    <mergeCell ref="A40:E40"/>
    <mergeCell ref="B23:F23"/>
    <mergeCell ref="B8:F8"/>
    <mergeCell ref="A39:F39"/>
    <mergeCell ref="B17:F17"/>
    <mergeCell ref="B13:F13"/>
    <mergeCell ref="B29:F29"/>
    <mergeCell ref="A12:E12"/>
    <mergeCell ref="A38:E38"/>
    <mergeCell ref="A16:E16"/>
    <mergeCell ref="B34:F34"/>
    <mergeCell ref="A22:E22"/>
  </mergeCells>
  <pageMargins left="0.70866141732283472" right="0.70866141732283472" top="0.74803149606299213" bottom="0.74803149606299213" header="0.31496062992125984" footer="0.31496062992125984"/>
  <pageSetup paperSize="9" scale="94" fitToHeight="0" orientation="portrait" r:id="rId1"/>
  <headerFooter>
    <oddFooter>&amp;L&amp;F - &amp;A&amp;RPage &amp;P sur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pageSetUpPr fitToPage="1"/>
  </sheetPr>
  <dimension ref="A1:F41"/>
  <sheetViews>
    <sheetView zoomScaleNormal="100" workbookViewId="0">
      <selection activeCell="A2" sqref="A2:F2"/>
    </sheetView>
  </sheetViews>
  <sheetFormatPr defaultRowHeight="14.4" x14ac:dyDescent="0.3"/>
  <cols>
    <col min="1" max="1" width="6.33203125" customWidth="1"/>
    <col min="2" max="2" width="47.109375" customWidth="1"/>
    <col min="5" max="5" width="9.44140625" customWidth="1"/>
    <col min="6" max="6" width="11.109375" customWidth="1"/>
  </cols>
  <sheetData>
    <row r="1" spans="1:6" ht="31.5" customHeight="1" x14ac:dyDescent="0.3">
      <c r="A1" s="64" t="s">
        <v>205</v>
      </c>
      <c r="B1" s="62"/>
      <c r="C1" s="62"/>
      <c r="D1" s="62"/>
      <c r="E1" s="65"/>
      <c r="F1" s="63"/>
    </row>
    <row r="2" spans="1:6" ht="18" customHeight="1" x14ac:dyDescent="0.35">
      <c r="A2" s="90" t="s">
        <v>196</v>
      </c>
      <c r="B2" s="62"/>
      <c r="C2" s="62"/>
      <c r="D2" s="62"/>
      <c r="E2" s="62"/>
      <c r="F2" s="62"/>
    </row>
    <row r="3" spans="1:6" x14ac:dyDescent="0.3">
      <c r="A3" s="1" t="s">
        <v>45</v>
      </c>
      <c r="B3" s="1" t="s">
        <v>46</v>
      </c>
      <c r="C3" s="1" t="s">
        <v>47</v>
      </c>
      <c r="D3" s="1" t="s">
        <v>48</v>
      </c>
      <c r="E3" s="39" t="s">
        <v>49</v>
      </c>
      <c r="F3" s="39" t="s">
        <v>50</v>
      </c>
    </row>
    <row r="4" spans="1:6" x14ac:dyDescent="0.3">
      <c r="A4" s="2" t="s">
        <v>51</v>
      </c>
      <c r="B4" s="67" t="s">
        <v>52</v>
      </c>
      <c r="C4" s="62"/>
      <c r="D4" s="62"/>
      <c r="E4" s="65"/>
      <c r="F4" s="63"/>
    </row>
    <row r="5" spans="1:6" ht="43.2" x14ac:dyDescent="0.3">
      <c r="A5" s="3" t="s">
        <v>53</v>
      </c>
      <c r="B5" s="4" t="s">
        <v>54</v>
      </c>
      <c r="C5" s="3">
        <v>1</v>
      </c>
      <c r="D5" s="3" t="s">
        <v>55</v>
      </c>
      <c r="E5" s="45"/>
      <c r="F5" s="45">
        <f>C5*E5</f>
        <v>0</v>
      </c>
    </row>
    <row r="6" spans="1:6" s="4" customFormat="1" ht="28.8" x14ac:dyDescent="0.3">
      <c r="A6" s="5" t="s">
        <v>56</v>
      </c>
      <c r="B6" s="5" t="s">
        <v>57</v>
      </c>
      <c r="C6" s="5">
        <v>1</v>
      </c>
      <c r="D6" s="5" t="s">
        <v>55</v>
      </c>
      <c r="E6" s="40"/>
      <c r="F6" s="40">
        <f>C6*E6</f>
        <v>0</v>
      </c>
    </row>
    <row r="7" spans="1:6" x14ac:dyDescent="0.3">
      <c r="A7" s="61" t="s">
        <v>58</v>
      </c>
      <c r="B7" s="62"/>
      <c r="C7" s="62"/>
      <c r="D7" s="62"/>
      <c r="E7" s="63"/>
      <c r="F7" s="46">
        <f>SUM(F5:F6)</f>
        <v>0</v>
      </c>
    </row>
    <row r="8" spans="1:6" x14ac:dyDescent="0.3">
      <c r="A8" s="6" t="s">
        <v>59</v>
      </c>
      <c r="B8" s="66" t="s">
        <v>60</v>
      </c>
      <c r="C8" s="62"/>
      <c r="D8" s="62"/>
      <c r="E8" s="65"/>
      <c r="F8" s="63"/>
    </row>
    <row r="9" spans="1:6" s="4" customFormat="1" ht="28.8" x14ac:dyDescent="0.3">
      <c r="A9" s="5" t="s">
        <v>61</v>
      </c>
      <c r="B9" s="4" t="s">
        <v>62</v>
      </c>
      <c r="C9" s="5">
        <v>50</v>
      </c>
      <c r="D9" s="5" t="s">
        <v>63</v>
      </c>
      <c r="E9" s="40"/>
      <c r="F9" s="40">
        <f>C9*E9</f>
        <v>0</v>
      </c>
    </row>
    <row r="10" spans="1:6" s="4" customFormat="1" ht="28.8" x14ac:dyDescent="0.3">
      <c r="A10" s="5" t="s">
        <v>64</v>
      </c>
      <c r="B10" s="5" t="s">
        <v>65</v>
      </c>
      <c r="C10" s="5">
        <v>6</v>
      </c>
      <c r="D10" s="5" t="s">
        <v>66</v>
      </c>
      <c r="E10" s="40"/>
      <c r="F10" s="40">
        <f>C10*E10</f>
        <v>0</v>
      </c>
    </row>
    <row r="11" spans="1:6" s="4" customFormat="1" ht="28.8" x14ac:dyDescent="0.3">
      <c r="A11" s="5" t="s">
        <v>67</v>
      </c>
      <c r="B11" s="4" t="s">
        <v>68</v>
      </c>
      <c r="C11" s="5">
        <v>3</v>
      </c>
      <c r="D11" s="5" t="s">
        <v>66</v>
      </c>
      <c r="E11" s="40"/>
      <c r="F11" s="40">
        <f>C11*E11</f>
        <v>0</v>
      </c>
    </row>
    <row r="12" spans="1:6" x14ac:dyDescent="0.3">
      <c r="A12" s="61" t="s">
        <v>58</v>
      </c>
      <c r="B12" s="62"/>
      <c r="C12" s="62"/>
      <c r="D12" s="62"/>
      <c r="E12" s="63"/>
      <c r="F12" s="46">
        <f>SUM(F9:F11)</f>
        <v>0</v>
      </c>
    </row>
    <row r="13" spans="1:6" x14ac:dyDescent="0.3">
      <c r="A13" s="6" t="s">
        <v>69</v>
      </c>
      <c r="B13" s="66" t="s">
        <v>70</v>
      </c>
      <c r="C13" s="62"/>
      <c r="D13" s="62"/>
      <c r="E13" s="65"/>
      <c r="F13" s="63"/>
    </row>
    <row r="14" spans="1:6" s="4" customFormat="1" ht="28.8" x14ac:dyDescent="0.3">
      <c r="A14" s="5" t="s">
        <v>71</v>
      </c>
      <c r="B14" s="4" t="s">
        <v>72</v>
      </c>
      <c r="C14" s="5">
        <v>25</v>
      </c>
      <c r="D14" s="5" t="s">
        <v>63</v>
      </c>
      <c r="E14" s="40"/>
      <c r="F14" s="40">
        <f>C14*E14</f>
        <v>0</v>
      </c>
    </row>
    <row r="15" spans="1:6" s="4" customFormat="1" ht="57.6" x14ac:dyDescent="0.3">
      <c r="A15" s="5" t="s">
        <v>73</v>
      </c>
      <c r="B15" s="5" t="s">
        <v>74</v>
      </c>
      <c r="C15" s="5">
        <v>3</v>
      </c>
      <c r="D15" s="5" t="s">
        <v>66</v>
      </c>
      <c r="E15" s="40"/>
      <c r="F15" s="40">
        <f>C15*E15</f>
        <v>0</v>
      </c>
    </row>
    <row r="16" spans="1:6" x14ac:dyDescent="0.3">
      <c r="A16" s="61" t="s">
        <v>58</v>
      </c>
      <c r="B16" s="62"/>
      <c r="C16" s="62"/>
      <c r="D16" s="62"/>
      <c r="E16" s="63"/>
      <c r="F16" s="46">
        <f>SUM(F14:F15)</f>
        <v>0</v>
      </c>
    </row>
    <row r="17" spans="1:6" x14ac:dyDescent="0.3">
      <c r="A17" s="7" t="s">
        <v>75</v>
      </c>
      <c r="B17" s="88" t="s">
        <v>76</v>
      </c>
      <c r="C17" s="62"/>
      <c r="D17" s="62"/>
      <c r="E17" s="65"/>
      <c r="F17" s="63"/>
    </row>
    <row r="18" spans="1:6" s="4" customFormat="1" ht="72" x14ac:dyDescent="0.3">
      <c r="A18" s="5" t="s">
        <v>77</v>
      </c>
      <c r="B18" s="8" t="s">
        <v>116</v>
      </c>
      <c r="C18" s="5">
        <v>80</v>
      </c>
      <c r="D18" s="5" t="s">
        <v>63</v>
      </c>
      <c r="E18" s="42"/>
      <c r="F18" s="40">
        <f>C18*E18</f>
        <v>0</v>
      </c>
    </row>
    <row r="19" spans="1:6" s="4" customFormat="1" ht="57.6" x14ac:dyDescent="0.3">
      <c r="A19" s="5" t="s">
        <v>79</v>
      </c>
      <c r="B19" s="5" t="s">
        <v>117</v>
      </c>
      <c r="C19" s="5">
        <v>3</v>
      </c>
      <c r="D19" s="5" t="s">
        <v>81</v>
      </c>
      <c r="E19" s="40"/>
      <c r="F19" s="40">
        <f>C19*E19</f>
        <v>0</v>
      </c>
    </row>
    <row r="20" spans="1:6" s="4" customFormat="1" ht="43.2" x14ac:dyDescent="0.3">
      <c r="A20" s="11" t="s">
        <v>82</v>
      </c>
      <c r="B20" s="4" t="s">
        <v>118</v>
      </c>
      <c r="C20" s="11">
        <v>3</v>
      </c>
      <c r="D20" s="11" t="s">
        <v>81</v>
      </c>
      <c r="E20" s="43"/>
      <c r="F20" s="40">
        <f>C20*E20</f>
        <v>0</v>
      </c>
    </row>
    <row r="21" spans="1:6" s="4" customFormat="1" ht="72" x14ac:dyDescent="0.3">
      <c r="A21" s="5" t="s">
        <v>84</v>
      </c>
      <c r="B21" s="5" t="s">
        <v>85</v>
      </c>
      <c r="C21" s="5">
        <v>1</v>
      </c>
      <c r="D21" s="5" t="s">
        <v>81</v>
      </c>
      <c r="E21" s="40"/>
      <c r="F21" s="40">
        <f>C21*E21</f>
        <v>0</v>
      </c>
    </row>
    <row r="22" spans="1:6" x14ac:dyDescent="0.3">
      <c r="A22" s="61" t="s">
        <v>58</v>
      </c>
      <c r="B22" s="62"/>
      <c r="C22" s="62"/>
      <c r="D22" s="62"/>
      <c r="E22" s="63"/>
      <c r="F22" s="46">
        <f>SUM(F18:F21)</f>
        <v>0</v>
      </c>
    </row>
    <row r="23" spans="1:6" x14ac:dyDescent="0.3">
      <c r="A23" s="6" t="s">
        <v>87</v>
      </c>
      <c r="B23" s="66" t="s">
        <v>88</v>
      </c>
      <c r="C23" s="62"/>
      <c r="D23" s="62"/>
      <c r="E23" s="65"/>
      <c r="F23" s="63"/>
    </row>
    <row r="24" spans="1:6" s="4" customFormat="1" ht="72" x14ac:dyDescent="0.3">
      <c r="A24" s="5" t="s">
        <v>89</v>
      </c>
      <c r="B24" s="5" t="s">
        <v>119</v>
      </c>
      <c r="C24" s="5">
        <v>34</v>
      </c>
      <c r="D24" s="5" t="s">
        <v>63</v>
      </c>
      <c r="E24" s="40"/>
      <c r="F24" s="40">
        <f>C24*E24</f>
        <v>0</v>
      </c>
    </row>
    <row r="25" spans="1:6" x14ac:dyDescent="0.3">
      <c r="A25" s="3" t="s">
        <v>91</v>
      </c>
      <c r="B25" s="3" t="s">
        <v>120</v>
      </c>
      <c r="C25" s="3">
        <v>42</v>
      </c>
      <c r="D25" s="3" t="s">
        <v>63</v>
      </c>
      <c r="E25" s="45"/>
      <c r="F25" s="45">
        <f>C25*E25</f>
        <v>0</v>
      </c>
    </row>
    <row r="26" spans="1:6" x14ac:dyDescent="0.3">
      <c r="A26" s="3" t="s">
        <v>93</v>
      </c>
      <c r="B26" s="3" t="s">
        <v>94</v>
      </c>
      <c r="C26" s="3">
        <v>10</v>
      </c>
      <c r="D26" s="3" t="s">
        <v>95</v>
      </c>
      <c r="E26" s="45"/>
      <c r="F26" s="45">
        <f>C26*E26</f>
        <v>0</v>
      </c>
    </row>
    <row r="27" spans="1:6" ht="28.8" x14ac:dyDescent="0.3">
      <c r="A27" s="3" t="s">
        <v>96</v>
      </c>
      <c r="B27" s="5" t="s">
        <v>97</v>
      </c>
      <c r="C27" s="3">
        <v>7</v>
      </c>
      <c r="D27" s="3" t="s">
        <v>95</v>
      </c>
      <c r="E27" s="45"/>
      <c r="F27" s="45">
        <f>C27*E27</f>
        <v>0</v>
      </c>
    </row>
    <row r="28" spans="1:6" x14ac:dyDescent="0.3">
      <c r="A28" s="61" t="s">
        <v>58</v>
      </c>
      <c r="B28" s="62"/>
      <c r="C28" s="62"/>
      <c r="D28" s="62"/>
      <c r="E28" s="63"/>
      <c r="F28" s="46">
        <f>SUM(F24:F27)</f>
        <v>0</v>
      </c>
    </row>
    <row r="29" spans="1:6" x14ac:dyDescent="0.3">
      <c r="A29" s="6" t="s">
        <v>98</v>
      </c>
      <c r="B29" s="66" t="s">
        <v>99</v>
      </c>
      <c r="C29" s="62"/>
      <c r="D29" s="62"/>
      <c r="E29" s="65"/>
      <c r="F29" s="63"/>
    </row>
    <row r="30" spans="1:6" ht="57.6" x14ac:dyDescent="0.3">
      <c r="A30" s="3" t="s">
        <v>100</v>
      </c>
      <c r="B30" s="4" t="s">
        <v>121</v>
      </c>
      <c r="C30" s="3">
        <v>20</v>
      </c>
      <c r="D30" s="3" t="s">
        <v>95</v>
      </c>
      <c r="E30" s="45"/>
      <c r="F30" s="45">
        <f>C30*E30</f>
        <v>0</v>
      </c>
    </row>
    <row r="31" spans="1:6" ht="28.8" x14ac:dyDescent="0.3">
      <c r="A31" s="3" t="s">
        <v>102</v>
      </c>
      <c r="B31" s="5" t="s">
        <v>103</v>
      </c>
      <c r="C31" s="3">
        <v>30</v>
      </c>
      <c r="D31" s="3" t="s">
        <v>95</v>
      </c>
      <c r="E31" s="45"/>
      <c r="F31" s="45">
        <f>C31*E31</f>
        <v>0</v>
      </c>
    </row>
    <row r="32" spans="1:6" ht="28.8" x14ac:dyDescent="0.3">
      <c r="A32" s="3" t="s">
        <v>104</v>
      </c>
      <c r="B32" s="5" t="s">
        <v>105</v>
      </c>
      <c r="C32" s="3">
        <v>1</v>
      </c>
      <c r="D32" s="3" t="s">
        <v>86</v>
      </c>
      <c r="E32" s="45"/>
      <c r="F32" s="45">
        <f>C32*E32</f>
        <v>0</v>
      </c>
    </row>
    <row r="33" spans="1:6" x14ac:dyDescent="0.3">
      <c r="A33" s="61" t="s">
        <v>58</v>
      </c>
      <c r="B33" s="62"/>
      <c r="C33" s="62"/>
      <c r="D33" s="62"/>
      <c r="E33" s="63"/>
      <c r="F33" s="46">
        <f>SUM(F30:F32)</f>
        <v>0</v>
      </c>
    </row>
    <row r="34" spans="1:6" x14ac:dyDescent="0.3">
      <c r="A34" s="6" t="s">
        <v>106</v>
      </c>
      <c r="B34" s="66" t="s">
        <v>107</v>
      </c>
      <c r="C34" s="62"/>
      <c r="D34" s="62"/>
      <c r="E34" s="65"/>
      <c r="F34" s="63"/>
    </row>
    <row r="35" spans="1:6" ht="72" x14ac:dyDescent="0.3">
      <c r="A35" s="3" t="s">
        <v>108</v>
      </c>
      <c r="B35" s="5" t="s">
        <v>122</v>
      </c>
      <c r="C35" s="3">
        <v>100</v>
      </c>
      <c r="D35" s="3" t="s">
        <v>63</v>
      </c>
      <c r="E35" s="45"/>
      <c r="F35" s="45">
        <f>C35*E35</f>
        <v>0</v>
      </c>
    </row>
    <row r="36" spans="1:6" ht="28.8" x14ac:dyDescent="0.3">
      <c r="A36" s="3" t="s">
        <v>110</v>
      </c>
      <c r="B36" s="4" t="s">
        <v>111</v>
      </c>
      <c r="C36" s="3">
        <v>1</v>
      </c>
      <c r="D36" s="3" t="s">
        <v>86</v>
      </c>
      <c r="E36" s="45"/>
      <c r="F36" s="45">
        <f>C36*E36</f>
        <v>0</v>
      </c>
    </row>
    <row r="37" spans="1:6" ht="28.8" x14ac:dyDescent="0.3">
      <c r="A37" s="3" t="s">
        <v>112</v>
      </c>
      <c r="B37" s="5" t="s">
        <v>113</v>
      </c>
      <c r="C37" s="3">
        <v>1</v>
      </c>
      <c r="D37" s="3" t="s">
        <v>86</v>
      </c>
      <c r="E37" s="45"/>
      <c r="F37" s="45">
        <f>C37*E37</f>
        <v>0</v>
      </c>
    </row>
    <row r="38" spans="1:6" x14ac:dyDescent="0.3">
      <c r="A38" s="61" t="s">
        <v>58</v>
      </c>
      <c r="B38" s="62"/>
      <c r="C38" s="62"/>
      <c r="D38" s="62"/>
      <c r="E38" s="63"/>
      <c r="F38" s="46">
        <f>SUM(F35:F37)</f>
        <v>0</v>
      </c>
    </row>
    <row r="39" spans="1:6" x14ac:dyDescent="0.3">
      <c r="A39" s="89"/>
      <c r="B39" s="71"/>
      <c r="C39" s="71"/>
      <c r="D39" s="71"/>
      <c r="E39" s="84"/>
      <c r="F39" s="84"/>
    </row>
    <row r="40" spans="1:6" x14ac:dyDescent="0.3">
      <c r="A40" s="70" t="s">
        <v>123</v>
      </c>
      <c r="B40" s="62"/>
      <c r="C40" s="62"/>
      <c r="D40" s="62"/>
      <c r="E40" s="63"/>
      <c r="F40" s="47">
        <f>F38+F33+F28+F22+F16+F12+F7</f>
        <v>0</v>
      </c>
    </row>
    <row r="41" spans="1:6" x14ac:dyDescent="0.3">
      <c r="A41" s="70" t="s">
        <v>124</v>
      </c>
      <c r="B41" s="62"/>
      <c r="C41" s="62"/>
      <c r="D41" s="62"/>
      <c r="E41" s="63"/>
      <c r="F41" s="47">
        <f>F40*2</f>
        <v>0</v>
      </c>
    </row>
  </sheetData>
  <mergeCells count="19">
    <mergeCell ref="A1:F1"/>
    <mergeCell ref="A7:E7"/>
    <mergeCell ref="B4:F4"/>
    <mergeCell ref="A2:F2"/>
    <mergeCell ref="A41:E41"/>
    <mergeCell ref="A38:E38"/>
    <mergeCell ref="A33:E33"/>
    <mergeCell ref="B23:F23"/>
    <mergeCell ref="B8:F8"/>
    <mergeCell ref="B17:F17"/>
    <mergeCell ref="B13:F13"/>
    <mergeCell ref="A28:E28"/>
    <mergeCell ref="A39:F39"/>
    <mergeCell ref="A40:E40"/>
    <mergeCell ref="A22:E22"/>
    <mergeCell ref="A12:E12"/>
    <mergeCell ref="A16:E16"/>
    <mergeCell ref="B34:F34"/>
    <mergeCell ref="B29:F29"/>
  </mergeCells>
  <pageMargins left="0.70866141732283472" right="0.70866141732283472" top="0.74803149606299213" bottom="0.74803149606299213" header="0.31496062992125984" footer="0.31496062992125984"/>
  <pageSetup paperSize="9" scale="95" fitToHeight="0" orientation="portrait" r:id="rId1"/>
  <headerFooter>
    <oddFooter>&amp;L&amp;F - &amp;A&amp;RPage &amp;P sur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pageSetUpPr fitToPage="1"/>
  </sheetPr>
  <dimension ref="A1:F47"/>
  <sheetViews>
    <sheetView zoomScaleNormal="100" zoomScaleSheetLayoutView="100" workbookViewId="0">
      <selection activeCell="B6" sqref="B6"/>
    </sheetView>
  </sheetViews>
  <sheetFormatPr defaultRowHeight="14.4" x14ac:dyDescent="0.3"/>
  <cols>
    <col min="1" max="1" width="5.88671875" customWidth="1"/>
    <col min="2" max="2" width="46.6640625" customWidth="1"/>
    <col min="6" max="6" width="11.5546875" customWidth="1"/>
  </cols>
  <sheetData>
    <row r="1" spans="1:6" ht="35.25" customHeight="1" x14ac:dyDescent="0.3">
      <c r="A1" s="64" t="s">
        <v>204</v>
      </c>
      <c r="B1" s="62"/>
      <c r="C1" s="62"/>
      <c r="D1" s="62"/>
      <c r="E1" s="65"/>
      <c r="F1" s="63"/>
    </row>
    <row r="2" spans="1:6" ht="18" customHeight="1" x14ac:dyDescent="0.35">
      <c r="A2" s="68" t="s">
        <v>196</v>
      </c>
      <c r="B2" s="62"/>
      <c r="C2" s="62"/>
      <c r="D2" s="62"/>
      <c r="E2" s="62"/>
      <c r="F2" s="69"/>
    </row>
    <row r="3" spans="1:6" x14ac:dyDescent="0.3">
      <c r="A3" s="13" t="s">
        <v>45</v>
      </c>
      <c r="B3" s="1" t="s">
        <v>46</v>
      </c>
      <c r="C3" s="1" t="s">
        <v>47</v>
      </c>
      <c r="D3" s="1" t="s">
        <v>48</v>
      </c>
      <c r="E3" s="39" t="s">
        <v>49</v>
      </c>
      <c r="F3" s="39" t="s">
        <v>50</v>
      </c>
    </row>
    <row r="4" spans="1:6" x14ac:dyDescent="0.3">
      <c r="A4" s="14" t="s">
        <v>51</v>
      </c>
      <c r="B4" s="67" t="s">
        <v>52</v>
      </c>
      <c r="C4" s="62"/>
      <c r="D4" s="62"/>
      <c r="E4" s="65"/>
      <c r="F4" s="63"/>
    </row>
    <row r="5" spans="1:6" ht="43.2" x14ac:dyDescent="0.3">
      <c r="A5" s="12" t="s">
        <v>53</v>
      </c>
      <c r="B5" s="5" t="s">
        <v>54</v>
      </c>
      <c r="C5" s="3">
        <v>1</v>
      </c>
      <c r="D5" s="3" t="s">
        <v>55</v>
      </c>
      <c r="E5" s="45"/>
      <c r="F5" s="45">
        <f>C5*E5</f>
        <v>0</v>
      </c>
    </row>
    <row r="6" spans="1:6" ht="43.2" x14ac:dyDescent="0.3">
      <c r="A6" s="12" t="s">
        <v>56</v>
      </c>
      <c r="B6" s="5" t="s">
        <v>57</v>
      </c>
      <c r="C6" s="3">
        <v>1</v>
      </c>
      <c r="D6" s="3" t="s">
        <v>55</v>
      </c>
      <c r="E6" s="45"/>
      <c r="F6" s="45">
        <f>C6*E6</f>
        <v>0</v>
      </c>
    </row>
    <row r="7" spans="1:6" x14ac:dyDescent="0.3">
      <c r="A7" s="61" t="s">
        <v>58</v>
      </c>
      <c r="B7" s="62"/>
      <c r="C7" s="62"/>
      <c r="D7" s="62"/>
      <c r="E7" s="63"/>
      <c r="F7" s="46">
        <f>SUM(F5:F6)</f>
        <v>0</v>
      </c>
    </row>
    <row r="8" spans="1:6" x14ac:dyDescent="0.3">
      <c r="A8" s="16" t="s">
        <v>59</v>
      </c>
      <c r="B8" s="66" t="s">
        <v>60</v>
      </c>
      <c r="C8" s="62"/>
      <c r="D8" s="62"/>
      <c r="E8" s="65"/>
      <c r="F8" s="63"/>
    </row>
    <row r="9" spans="1:6" ht="28.8" x14ac:dyDescent="0.3">
      <c r="A9" s="12" t="s">
        <v>61</v>
      </c>
      <c r="B9" s="5" t="s">
        <v>62</v>
      </c>
      <c r="C9" s="3">
        <v>105</v>
      </c>
      <c r="D9" s="3" t="s">
        <v>63</v>
      </c>
      <c r="E9" s="45"/>
      <c r="F9" s="45">
        <f>C9*E9</f>
        <v>0</v>
      </c>
    </row>
    <row r="10" spans="1:6" ht="28.8" x14ac:dyDescent="0.3">
      <c r="A10" s="12" t="s">
        <v>64</v>
      </c>
      <c r="B10" s="5" t="s">
        <v>65</v>
      </c>
      <c r="C10" s="3">
        <v>13</v>
      </c>
      <c r="D10" s="3" t="s">
        <v>66</v>
      </c>
      <c r="E10" s="45"/>
      <c r="F10" s="45">
        <f>C10*E10</f>
        <v>0</v>
      </c>
    </row>
    <row r="11" spans="1:6" ht="28.8" x14ac:dyDescent="0.3">
      <c r="A11" s="12" t="s">
        <v>67</v>
      </c>
      <c r="B11" s="5" t="s">
        <v>68</v>
      </c>
      <c r="C11" s="3">
        <v>7</v>
      </c>
      <c r="D11" s="3" t="s">
        <v>66</v>
      </c>
      <c r="E11" s="45"/>
      <c r="F11" s="45">
        <f>C11*E11</f>
        <v>0</v>
      </c>
    </row>
    <row r="12" spans="1:6" x14ac:dyDescent="0.3">
      <c r="A12" s="61" t="s">
        <v>58</v>
      </c>
      <c r="B12" s="62"/>
      <c r="C12" s="62"/>
      <c r="D12" s="62"/>
      <c r="E12" s="63"/>
      <c r="F12" s="46">
        <f>SUM(F9:F11)</f>
        <v>0</v>
      </c>
    </row>
    <row r="13" spans="1:6" x14ac:dyDescent="0.3">
      <c r="A13" s="16" t="s">
        <v>69</v>
      </c>
      <c r="B13" s="66" t="s">
        <v>70</v>
      </c>
      <c r="C13" s="62"/>
      <c r="D13" s="62"/>
      <c r="E13" s="65"/>
      <c r="F13" s="63"/>
    </row>
    <row r="14" spans="1:6" ht="28.8" x14ac:dyDescent="0.3">
      <c r="A14" s="12" t="s">
        <v>71</v>
      </c>
      <c r="B14" s="5" t="s">
        <v>72</v>
      </c>
      <c r="C14" s="3">
        <v>60</v>
      </c>
      <c r="D14" s="3" t="s">
        <v>63</v>
      </c>
      <c r="E14" s="45"/>
      <c r="F14" s="45">
        <f>C14*E14</f>
        <v>0</v>
      </c>
    </row>
    <row r="15" spans="1:6" ht="57.6" x14ac:dyDescent="0.3">
      <c r="A15" s="12" t="s">
        <v>73</v>
      </c>
      <c r="B15" s="5" t="s">
        <v>74</v>
      </c>
      <c r="C15" s="3">
        <v>7.6</v>
      </c>
      <c r="D15" s="3" t="s">
        <v>66</v>
      </c>
      <c r="E15" s="45"/>
      <c r="F15" s="45">
        <f>C15*E15</f>
        <v>0</v>
      </c>
    </row>
    <row r="16" spans="1:6" x14ac:dyDescent="0.3">
      <c r="A16" s="61" t="s">
        <v>58</v>
      </c>
      <c r="B16" s="62"/>
      <c r="C16" s="62"/>
      <c r="D16" s="62"/>
      <c r="E16" s="63"/>
      <c r="F16" s="46">
        <f>SUM(F14:F15)</f>
        <v>0</v>
      </c>
    </row>
    <row r="17" spans="1:6" x14ac:dyDescent="0.3">
      <c r="A17" s="16" t="s">
        <v>75</v>
      </c>
      <c r="B17" s="66" t="s">
        <v>76</v>
      </c>
      <c r="C17" s="62"/>
      <c r="D17" s="62"/>
      <c r="E17" s="65"/>
      <c r="F17" s="63"/>
    </row>
    <row r="18" spans="1:6" ht="57.6" x14ac:dyDescent="0.3">
      <c r="A18" s="12" t="s">
        <v>77</v>
      </c>
      <c r="B18" s="8" t="s">
        <v>78</v>
      </c>
      <c r="C18" s="3">
        <v>145</v>
      </c>
      <c r="D18" s="3" t="s">
        <v>63</v>
      </c>
      <c r="E18" s="48"/>
      <c r="F18" s="45">
        <f>C18*E18</f>
        <v>0</v>
      </c>
    </row>
    <row r="19" spans="1:6" ht="28.8" x14ac:dyDescent="0.3">
      <c r="A19" s="12" t="s">
        <v>79</v>
      </c>
      <c r="B19" s="5" t="s">
        <v>80</v>
      </c>
      <c r="C19" s="3">
        <v>11</v>
      </c>
      <c r="D19" s="3" t="s">
        <v>81</v>
      </c>
      <c r="E19" s="45"/>
      <c r="F19" s="45">
        <f>C19*E19</f>
        <v>0</v>
      </c>
    </row>
    <row r="20" spans="1:6" ht="43.2" x14ac:dyDescent="0.3">
      <c r="A20" s="12" t="s">
        <v>82</v>
      </c>
      <c r="B20" s="5" t="s">
        <v>125</v>
      </c>
      <c r="C20" s="3">
        <v>1</v>
      </c>
      <c r="D20" s="3" t="s">
        <v>81</v>
      </c>
      <c r="E20" s="45"/>
      <c r="F20" s="45">
        <f>C20*E20</f>
        <v>0</v>
      </c>
    </row>
    <row r="21" spans="1:6" ht="28.8" x14ac:dyDescent="0.3">
      <c r="A21" s="12" t="s">
        <v>84</v>
      </c>
      <c r="B21" s="5" t="s">
        <v>83</v>
      </c>
      <c r="C21" s="3">
        <v>5</v>
      </c>
      <c r="D21" s="3" t="s">
        <v>81</v>
      </c>
      <c r="E21" s="45"/>
      <c r="F21" s="45">
        <f>C21*E21</f>
        <v>0</v>
      </c>
    </row>
    <row r="22" spans="1:6" ht="28.8" x14ac:dyDescent="0.3">
      <c r="A22" s="12" t="s">
        <v>126</v>
      </c>
      <c r="B22" s="5" t="s">
        <v>127</v>
      </c>
      <c r="C22" s="3">
        <v>3</v>
      </c>
      <c r="D22" s="3" t="s">
        <v>81</v>
      </c>
      <c r="E22" s="45"/>
      <c r="F22" s="45">
        <f>C22*E22</f>
        <v>0</v>
      </c>
    </row>
    <row r="23" spans="1:6" x14ac:dyDescent="0.3">
      <c r="A23" s="61" t="s">
        <v>58</v>
      </c>
      <c r="B23" s="62"/>
      <c r="C23" s="62"/>
      <c r="D23" s="62"/>
      <c r="E23" s="63"/>
      <c r="F23" s="46">
        <f>SUM(F18:F22)</f>
        <v>0</v>
      </c>
    </row>
    <row r="24" spans="1:6" x14ac:dyDescent="0.3">
      <c r="A24" s="16" t="s">
        <v>87</v>
      </c>
      <c r="B24" s="66" t="s">
        <v>88</v>
      </c>
      <c r="C24" s="62"/>
      <c r="D24" s="62"/>
      <c r="E24" s="65"/>
      <c r="F24" s="63"/>
    </row>
    <row r="25" spans="1:6" ht="57.6" x14ac:dyDescent="0.3">
      <c r="A25" s="12" t="s">
        <v>89</v>
      </c>
      <c r="B25" s="5" t="s">
        <v>90</v>
      </c>
      <c r="C25" s="3">
        <v>80</v>
      </c>
      <c r="D25" s="3" t="s">
        <v>63</v>
      </c>
      <c r="E25" s="45"/>
      <c r="F25" s="45">
        <f>C25*E25</f>
        <v>0</v>
      </c>
    </row>
    <row r="26" spans="1:6" x14ac:dyDescent="0.3">
      <c r="A26" s="12" t="s">
        <v>91</v>
      </c>
      <c r="B26" s="5" t="s">
        <v>92</v>
      </c>
      <c r="C26" s="3">
        <v>80</v>
      </c>
      <c r="D26" s="3" t="s">
        <v>63</v>
      </c>
      <c r="E26" s="45"/>
      <c r="F26" s="45">
        <f>C26*E26</f>
        <v>0</v>
      </c>
    </row>
    <row r="27" spans="1:6" x14ac:dyDescent="0.3">
      <c r="A27" s="12" t="s">
        <v>93</v>
      </c>
      <c r="B27" s="3" t="s">
        <v>94</v>
      </c>
      <c r="C27" s="3">
        <v>25</v>
      </c>
      <c r="D27" s="3" t="s">
        <v>95</v>
      </c>
      <c r="E27" s="45"/>
      <c r="F27" s="45">
        <f>C27*E27</f>
        <v>0</v>
      </c>
    </row>
    <row r="28" spans="1:6" ht="28.8" x14ac:dyDescent="0.3">
      <c r="A28" s="12" t="s">
        <v>96</v>
      </c>
      <c r="B28" s="5" t="s">
        <v>97</v>
      </c>
      <c r="C28" s="3">
        <v>10</v>
      </c>
      <c r="D28" s="3" t="s">
        <v>95</v>
      </c>
      <c r="E28" s="45"/>
      <c r="F28" s="45">
        <f>C28*E28</f>
        <v>0</v>
      </c>
    </row>
    <row r="29" spans="1:6" x14ac:dyDescent="0.3">
      <c r="A29" s="61" t="s">
        <v>58</v>
      </c>
      <c r="B29" s="62"/>
      <c r="C29" s="62"/>
      <c r="D29" s="62"/>
      <c r="E29" s="63"/>
      <c r="F29" s="46">
        <f>SUM(F25:F28)</f>
        <v>0</v>
      </c>
    </row>
    <row r="30" spans="1:6" x14ac:dyDescent="0.3">
      <c r="A30" s="16" t="s">
        <v>98</v>
      </c>
      <c r="B30" s="66" t="s">
        <v>128</v>
      </c>
      <c r="C30" s="62"/>
      <c r="D30" s="62"/>
      <c r="E30" s="65"/>
      <c r="F30" s="63"/>
    </row>
    <row r="31" spans="1:6" ht="72" x14ac:dyDescent="0.3">
      <c r="A31" s="12" t="s">
        <v>100</v>
      </c>
      <c r="B31" s="5" t="s">
        <v>129</v>
      </c>
      <c r="C31" s="5">
        <v>6.4</v>
      </c>
      <c r="D31" s="5" t="s">
        <v>66</v>
      </c>
      <c r="E31" s="49"/>
      <c r="F31" s="49">
        <f>C31*E31</f>
        <v>0</v>
      </c>
    </row>
    <row r="32" spans="1:6" ht="72" x14ac:dyDescent="0.3">
      <c r="A32" s="12" t="s">
        <v>102</v>
      </c>
      <c r="B32" s="5" t="s">
        <v>130</v>
      </c>
      <c r="C32" s="5">
        <v>4</v>
      </c>
      <c r="D32" s="5" t="s">
        <v>63</v>
      </c>
      <c r="E32" s="49"/>
      <c r="F32" s="49">
        <f>C32*E32</f>
        <v>0</v>
      </c>
    </row>
    <row r="33" spans="1:6" ht="86.4" x14ac:dyDescent="0.3">
      <c r="A33" s="12" t="s">
        <v>104</v>
      </c>
      <c r="B33" s="5" t="s">
        <v>131</v>
      </c>
      <c r="C33" s="5">
        <v>1</v>
      </c>
      <c r="D33" s="5" t="s">
        <v>132</v>
      </c>
      <c r="E33" s="49"/>
      <c r="F33" s="49">
        <f>C33*E33</f>
        <v>0</v>
      </c>
    </row>
    <row r="34" spans="1:6" x14ac:dyDescent="0.3">
      <c r="A34" s="61" t="s">
        <v>58</v>
      </c>
      <c r="B34" s="62"/>
      <c r="C34" s="62"/>
      <c r="D34" s="62"/>
      <c r="E34" s="63"/>
      <c r="F34" s="46">
        <f>F33+F32+F31</f>
        <v>0</v>
      </c>
    </row>
    <row r="35" spans="1:6" x14ac:dyDescent="0.3">
      <c r="A35" s="16" t="s">
        <v>106</v>
      </c>
      <c r="B35" s="66" t="s">
        <v>99</v>
      </c>
      <c r="C35" s="62"/>
      <c r="D35" s="62"/>
      <c r="E35" s="65"/>
      <c r="F35" s="63"/>
    </row>
    <row r="36" spans="1:6" ht="43.2" x14ac:dyDescent="0.3">
      <c r="A36" s="12" t="s">
        <v>108</v>
      </c>
      <c r="B36" s="5" t="s">
        <v>101</v>
      </c>
      <c r="C36" s="3">
        <v>20</v>
      </c>
      <c r="D36" s="3" t="s">
        <v>95</v>
      </c>
      <c r="E36" s="45"/>
      <c r="F36" s="45">
        <f>C36*E36</f>
        <v>0</v>
      </c>
    </row>
    <row r="37" spans="1:6" ht="28.8" x14ac:dyDescent="0.3">
      <c r="A37" s="12" t="s">
        <v>110</v>
      </c>
      <c r="B37" s="5" t="s">
        <v>103</v>
      </c>
      <c r="C37" s="3">
        <v>30</v>
      </c>
      <c r="D37" s="3" t="s">
        <v>95</v>
      </c>
      <c r="E37" s="45"/>
      <c r="F37" s="45">
        <f>C37*E37</f>
        <v>0</v>
      </c>
    </row>
    <row r="38" spans="1:6" ht="28.8" x14ac:dyDescent="0.3">
      <c r="A38" s="12" t="s">
        <v>112</v>
      </c>
      <c r="B38" s="5" t="s">
        <v>105</v>
      </c>
      <c r="C38" s="3">
        <v>1</v>
      </c>
      <c r="D38" s="3" t="s">
        <v>86</v>
      </c>
      <c r="E38" s="45"/>
      <c r="F38" s="45">
        <f>C38*E38</f>
        <v>0</v>
      </c>
    </row>
    <row r="39" spans="1:6" x14ac:dyDescent="0.3">
      <c r="A39" s="61" t="s">
        <v>58</v>
      </c>
      <c r="B39" s="62"/>
      <c r="C39" s="62"/>
      <c r="D39" s="62"/>
      <c r="E39" s="63"/>
      <c r="F39" s="46">
        <f>SUM(F36:F38)</f>
        <v>0</v>
      </c>
    </row>
    <row r="40" spans="1:6" x14ac:dyDescent="0.3">
      <c r="A40" s="16" t="s">
        <v>133</v>
      </c>
      <c r="B40" s="66" t="s">
        <v>107</v>
      </c>
      <c r="C40" s="62"/>
      <c r="D40" s="62"/>
      <c r="E40" s="65"/>
      <c r="F40" s="63"/>
    </row>
    <row r="41" spans="1:6" ht="28.8" x14ac:dyDescent="0.3">
      <c r="A41" s="12" t="s">
        <v>134</v>
      </c>
      <c r="B41" s="5" t="s">
        <v>109</v>
      </c>
      <c r="C41" s="3">
        <v>240</v>
      </c>
      <c r="D41" s="3" t="s">
        <v>63</v>
      </c>
      <c r="E41" s="45"/>
      <c r="F41" s="45">
        <f>C41*E41</f>
        <v>0</v>
      </c>
    </row>
    <row r="42" spans="1:6" ht="28.8" x14ac:dyDescent="0.3">
      <c r="A42" s="12" t="s">
        <v>135</v>
      </c>
      <c r="B42" s="5" t="s">
        <v>111</v>
      </c>
      <c r="C42" s="3">
        <v>1</v>
      </c>
      <c r="D42" s="3" t="s">
        <v>86</v>
      </c>
      <c r="E42" s="45"/>
      <c r="F42" s="45">
        <f>C42*E42</f>
        <v>0</v>
      </c>
    </row>
    <row r="43" spans="1:6" ht="28.8" x14ac:dyDescent="0.3">
      <c r="A43" s="12" t="s">
        <v>136</v>
      </c>
      <c r="B43" s="5" t="s">
        <v>113</v>
      </c>
      <c r="C43" s="3">
        <v>1</v>
      </c>
      <c r="D43" s="3" t="s">
        <v>86</v>
      </c>
      <c r="E43" s="45"/>
      <c r="F43" s="45">
        <f>C43*E43</f>
        <v>0</v>
      </c>
    </row>
    <row r="44" spans="1:6" x14ac:dyDescent="0.3">
      <c r="A44" s="61" t="s">
        <v>58</v>
      </c>
      <c r="B44" s="62"/>
      <c r="C44" s="62"/>
      <c r="D44" s="62"/>
      <c r="E44" s="63"/>
      <c r="F44" s="46">
        <f>SUM(F41:F43)</f>
        <v>0</v>
      </c>
    </row>
    <row r="45" spans="1:6" x14ac:dyDescent="0.3">
      <c r="A45" s="61"/>
      <c r="B45" s="62"/>
      <c r="C45" s="62"/>
      <c r="D45" s="62"/>
      <c r="E45" s="65"/>
      <c r="F45" s="63"/>
    </row>
    <row r="46" spans="1:6" x14ac:dyDescent="0.3">
      <c r="A46" s="70" t="s">
        <v>137</v>
      </c>
      <c r="B46" s="62"/>
      <c r="C46" s="62"/>
      <c r="D46" s="62"/>
      <c r="E46" s="63"/>
      <c r="F46" s="47">
        <f>F44+F39+F29+F23+F16+F12+F7+F34</f>
        <v>0</v>
      </c>
    </row>
    <row r="47" spans="1:6" x14ac:dyDescent="0.3">
      <c r="A47" s="70" t="s">
        <v>138</v>
      </c>
      <c r="B47" s="62"/>
      <c r="C47" s="62"/>
      <c r="D47" s="62"/>
      <c r="E47" s="63"/>
      <c r="F47" s="47">
        <f>F46*2</f>
        <v>0</v>
      </c>
    </row>
  </sheetData>
  <mergeCells count="21">
    <mergeCell ref="A44:E44"/>
    <mergeCell ref="B35:F35"/>
    <mergeCell ref="A47:E47"/>
    <mergeCell ref="A23:E23"/>
    <mergeCell ref="B40:F40"/>
    <mergeCell ref="B30:F30"/>
    <mergeCell ref="A29:E29"/>
    <mergeCell ref="B24:F24"/>
    <mergeCell ref="A45:F45"/>
    <mergeCell ref="A46:E46"/>
    <mergeCell ref="A39:E39"/>
    <mergeCell ref="A34:E34"/>
    <mergeCell ref="A16:E16"/>
    <mergeCell ref="A7:E7"/>
    <mergeCell ref="A1:F1"/>
    <mergeCell ref="B8:F8"/>
    <mergeCell ref="B17:F17"/>
    <mergeCell ref="B13:F13"/>
    <mergeCell ref="A12:E12"/>
    <mergeCell ref="B4:F4"/>
    <mergeCell ref="A2:F2"/>
  </mergeCells>
  <pageMargins left="0.70866141732283472" right="0.70866141732283472" top="0.74803149606299213" bottom="0.74803149606299213" header="0.31496062992125984" footer="0.31496062992125984"/>
  <pageSetup paperSize="9" scale="96" fitToHeight="0" orientation="portrait" r:id="rId1"/>
  <headerFooter>
    <oddFooter>&amp;L&amp;F - &amp;A&amp;RPage &amp;P sur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pageSetUpPr fitToPage="1"/>
  </sheetPr>
  <dimension ref="A1:F47"/>
  <sheetViews>
    <sheetView zoomScaleNormal="100" workbookViewId="0">
      <selection activeCell="A2" sqref="A2:F2"/>
    </sheetView>
  </sheetViews>
  <sheetFormatPr defaultRowHeight="14.4" x14ac:dyDescent="0.3"/>
  <cols>
    <col min="1" max="1" width="6.6640625" customWidth="1"/>
    <col min="2" max="2" width="44.33203125" customWidth="1"/>
    <col min="5" max="5" width="10.44140625" customWidth="1"/>
    <col min="6" max="6" width="11.5546875" customWidth="1"/>
  </cols>
  <sheetData>
    <row r="1" spans="1:6" ht="30" customHeight="1" x14ac:dyDescent="0.3">
      <c r="A1" s="64" t="s">
        <v>203</v>
      </c>
      <c r="B1" s="62"/>
      <c r="C1" s="62"/>
      <c r="D1" s="62"/>
      <c r="E1" s="65"/>
      <c r="F1" s="63"/>
    </row>
    <row r="2" spans="1:6" ht="18" customHeight="1" x14ac:dyDescent="0.35">
      <c r="A2" s="68" t="s">
        <v>196</v>
      </c>
      <c r="B2" s="62"/>
      <c r="C2" s="62"/>
      <c r="D2" s="62"/>
      <c r="E2" s="62"/>
      <c r="F2" s="69"/>
    </row>
    <row r="3" spans="1:6" x14ac:dyDescent="0.3">
      <c r="A3" s="1" t="s">
        <v>45</v>
      </c>
      <c r="B3" s="13" t="s">
        <v>46</v>
      </c>
      <c r="C3" s="1" t="s">
        <v>47</v>
      </c>
      <c r="D3" s="1" t="s">
        <v>48</v>
      </c>
      <c r="E3" s="39" t="s">
        <v>49</v>
      </c>
      <c r="F3" s="39" t="s">
        <v>50</v>
      </c>
    </row>
    <row r="4" spans="1:6" x14ac:dyDescent="0.3">
      <c r="A4" s="2" t="s">
        <v>51</v>
      </c>
      <c r="B4" s="67" t="s">
        <v>52</v>
      </c>
      <c r="C4" s="62"/>
      <c r="D4" s="62"/>
      <c r="E4" s="65"/>
      <c r="F4" s="63"/>
    </row>
    <row r="5" spans="1:6" ht="43.2" x14ac:dyDescent="0.3">
      <c r="A5" s="3" t="s">
        <v>53</v>
      </c>
      <c r="B5" s="18" t="s">
        <v>54</v>
      </c>
      <c r="C5" s="3">
        <v>1</v>
      </c>
      <c r="D5" s="3" t="s">
        <v>55</v>
      </c>
      <c r="E5" s="45"/>
      <c r="F5" s="45">
        <f>C5*E5</f>
        <v>0</v>
      </c>
    </row>
    <row r="6" spans="1:6" ht="43.2" x14ac:dyDescent="0.3">
      <c r="A6" s="3" t="s">
        <v>56</v>
      </c>
      <c r="B6" s="18" t="s">
        <v>57</v>
      </c>
      <c r="C6" s="3">
        <v>1</v>
      </c>
      <c r="D6" s="3" t="s">
        <v>55</v>
      </c>
      <c r="E6" s="45"/>
      <c r="F6" s="45">
        <f>C6*E6</f>
        <v>0</v>
      </c>
    </row>
    <row r="7" spans="1:6" x14ac:dyDescent="0.3">
      <c r="A7" s="61" t="s">
        <v>58</v>
      </c>
      <c r="B7" s="62"/>
      <c r="C7" s="62"/>
      <c r="D7" s="62"/>
      <c r="E7" s="63"/>
      <c r="F7" s="46">
        <f>SUM(F5:F6)</f>
        <v>0</v>
      </c>
    </row>
    <row r="8" spans="1:6" x14ac:dyDescent="0.3">
      <c r="A8" s="6" t="s">
        <v>59</v>
      </c>
      <c r="B8" s="66" t="s">
        <v>60</v>
      </c>
      <c r="C8" s="62"/>
      <c r="D8" s="62"/>
      <c r="E8" s="65"/>
      <c r="F8" s="63"/>
    </row>
    <row r="9" spans="1:6" ht="28.8" x14ac:dyDescent="0.3">
      <c r="A9" s="3" t="s">
        <v>61</v>
      </c>
      <c r="B9" s="18" t="s">
        <v>62</v>
      </c>
      <c r="C9" s="3">
        <v>105</v>
      </c>
      <c r="D9" s="3" t="s">
        <v>63</v>
      </c>
      <c r="E9" s="45"/>
      <c r="F9" s="45">
        <f>C9*E9</f>
        <v>0</v>
      </c>
    </row>
    <row r="10" spans="1:6" ht="28.8" x14ac:dyDescent="0.3">
      <c r="A10" s="3" t="s">
        <v>67</v>
      </c>
      <c r="B10" s="18" t="s">
        <v>65</v>
      </c>
      <c r="C10" s="3">
        <v>13</v>
      </c>
      <c r="D10" s="3" t="s">
        <v>66</v>
      </c>
      <c r="E10" s="45"/>
      <c r="F10" s="45">
        <f>C10*E10</f>
        <v>0</v>
      </c>
    </row>
    <row r="11" spans="1:6" ht="28.8" x14ac:dyDescent="0.3">
      <c r="A11" s="3" t="s">
        <v>139</v>
      </c>
      <c r="B11" s="18" t="s">
        <v>68</v>
      </c>
      <c r="C11" s="3">
        <v>7</v>
      </c>
      <c r="D11" s="3" t="s">
        <v>66</v>
      </c>
      <c r="E11" s="45"/>
      <c r="F11" s="45">
        <f>C11*E11</f>
        <v>0</v>
      </c>
    </row>
    <row r="12" spans="1:6" x14ac:dyDescent="0.3">
      <c r="A12" s="61" t="s">
        <v>58</v>
      </c>
      <c r="B12" s="62"/>
      <c r="C12" s="62"/>
      <c r="D12" s="62"/>
      <c r="E12" s="63"/>
      <c r="F12" s="46">
        <f>SUM(F9:F11)</f>
        <v>0</v>
      </c>
    </row>
    <row r="13" spans="1:6" x14ac:dyDescent="0.3">
      <c r="A13" s="6" t="s">
        <v>69</v>
      </c>
      <c r="B13" s="66" t="s">
        <v>70</v>
      </c>
      <c r="C13" s="62"/>
      <c r="D13" s="62"/>
      <c r="E13" s="65"/>
      <c r="F13" s="63"/>
    </row>
    <row r="14" spans="1:6" ht="28.8" x14ac:dyDescent="0.3">
      <c r="A14" s="3" t="s">
        <v>71</v>
      </c>
      <c r="B14" s="18" t="s">
        <v>72</v>
      </c>
      <c r="C14" s="3">
        <v>60</v>
      </c>
      <c r="D14" s="3" t="s">
        <v>63</v>
      </c>
      <c r="E14" s="45"/>
      <c r="F14" s="45">
        <f>C14*E14</f>
        <v>0</v>
      </c>
    </row>
    <row r="15" spans="1:6" ht="57.6" x14ac:dyDescent="0.3">
      <c r="A15" s="3" t="s">
        <v>73</v>
      </c>
      <c r="B15" s="18" t="s">
        <v>74</v>
      </c>
      <c r="C15" s="3">
        <v>7.6</v>
      </c>
      <c r="D15" s="3" t="s">
        <v>66</v>
      </c>
      <c r="E15" s="45"/>
      <c r="F15" s="45">
        <f>C15*E15</f>
        <v>0</v>
      </c>
    </row>
    <row r="16" spans="1:6" x14ac:dyDescent="0.3">
      <c r="A16" s="61" t="s">
        <v>58</v>
      </c>
      <c r="B16" s="62"/>
      <c r="C16" s="62"/>
      <c r="D16" s="62"/>
      <c r="E16" s="63"/>
      <c r="F16" s="46">
        <f>SUM(F14:F15)</f>
        <v>0</v>
      </c>
    </row>
    <row r="17" spans="1:6" x14ac:dyDescent="0.3">
      <c r="A17" s="6" t="s">
        <v>75</v>
      </c>
      <c r="B17" s="66" t="s">
        <v>76</v>
      </c>
      <c r="C17" s="62"/>
      <c r="D17" s="62"/>
      <c r="E17" s="65"/>
      <c r="F17" s="63"/>
    </row>
    <row r="18" spans="1:6" ht="86.4" x14ac:dyDescent="0.3">
      <c r="A18" s="3" t="s">
        <v>77</v>
      </c>
      <c r="B18" s="19" t="s">
        <v>116</v>
      </c>
      <c r="C18" s="3">
        <v>145</v>
      </c>
      <c r="D18" s="3" t="s">
        <v>63</v>
      </c>
      <c r="E18" s="48"/>
      <c r="F18" s="45">
        <f>C18*E18</f>
        <v>0</v>
      </c>
    </row>
    <row r="19" spans="1:6" ht="57.6" x14ac:dyDescent="0.3">
      <c r="A19" s="3" t="s">
        <v>79</v>
      </c>
      <c r="B19" s="18" t="s">
        <v>117</v>
      </c>
      <c r="C19" s="3">
        <v>11</v>
      </c>
      <c r="D19" s="3" t="s">
        <v>81</v>
      </c>
      <c r="E19" s="45"/>
      <c r="F19" s="45">
        <f>C19*E19</f>
        <v>0</v>
      </c>
    </row>
    <row r="20" spans="1:6" ht="43.2" x14ac:dyDescent="0.3">
      <c r="A20" s="3" t="s">
        <v>82</v>
      </c>
      <c r="B20" s="18" t="s">
        <v>140</v>
      </c>
      <c r="C20" s="3">
        <v>1</v>
      </c>
      <c r="D20" s="3" t="s">
        <v>81</v>
      </c>
      <c r="E20" s="45"/>
      <c r="F20" s="45">
        <f>C20*E20</f>
        <v>0</v>
      </c>
    </row>
    <row r="21" spans="1:6" ht="43.2" x14ac:dyDescent="0.3">
      <c r="A21" s="3" t="s">
        <v>84</v>
      </c>
      <c r="B21" s="18" t="s">
        <v>141</v>
      </c>
      <c r="C21" s="3">
        <v>5</v>
      </c>
      <c r="D21" s="3" t="s">
        <v>81</v>
      </c>
      <c r="E21" s="45"/>
      <c r="F21" s="45">
        <f>C21*E21</f>
        <v>0</v>
      </c>
    </row>
    <row r="22" spans="1:6" ht="28.8" x14ac:dyDescent="0.3">
      <c r="A22" s="3" t="s">
        <v>126</v>
      </c>
      <c r="B22" s="18" t="s">
        <v>142</v>
      </c>
      <c r="C22" s="3">
        <v>3</v>
      </c>
      <c r="D22" s="3" t="s">
        <v>81</v>
      </c>
      <c r="E22" s="45"/>
      <c r="F22" s="45">
        <f>C22*E22</f>
        <v>0</v>
      </c>
    </row>
    <row r="23" spans="1:6" x14ac:dyDescent="0.3">
      <c r="A23" s="61" t="s">
        <v>58</v>
      </c>
      <c r="B23" s="62"/>
      <c r="C23" s="62"/>
      <c r="D23" s="62"/>
      <c r="E23" s="63"/>
      <c r="F23" s="46">
        <f>SUM(F18:F22)</f>
        <v>0</v>
      </c>
    </row>
    <row r="24" spans="1:6" x14ac:dyDescent="0.3">
      <c r="A24" s="6" t="s">
        <v>87</v>
      </c>
      <c r="B24" s="66" t="s">
        <v>88</v>
      </c>
      <c r="C24" s="62"/>
      <c r="D24" s="62"/>
      <c r="E24" s="65"/>
      <c r="F24" s="63"/>
    </row>
    <row r="25" spans="1:6" ht="86.4" x14ac:dyDescent="0.3">
      <c r="A25" s="3" t="s">
        <v>89</v>
      </c>
      <c r="B25" s="18" t="s">
        <v>119</v>
      </c>
      <c r="C25" s="3">
        <v>80</v>
      </c>
      <c r="D25" s="3" t="s">
        <v>63</v>
      </c>
      <c r="E25" s="45"/>
      <c r="F25" s="45">
        <f>C25*E25</f>
        <v>0</v>
      </c>
    </row>
    <row r="26" spans="1:6" x14ac:dyDescent="0.3">
      <c r="A26" s="3" t="s">
        <v>91</v>
      </c>
      <c r="B26" s="18" t="s">
        <v>92</v>
      </c>
      <c r="C26" s="3">
        <v>80</v>
      </c>
      <c r="D26" s="3" t="s">
        <v>63</v>
      </c>
      <c r="E26" s="45"/>
      <c r="F26" s="45">
        <f>C26*E26</f>
        <v>0</v>
      </c>
    </row>
    <row r="27" spans="1:6" x14ac:dyDescent="0.3">
      <c r="A27" s="3" t="s">
        <v>93</v>
      </c>
      <c r="B27" s="12" t="s">
        <v>94</v>
      </c>
      <c r="C27" s="3">
        <v>25</v>
      </c>
      <c r="D27" s="3" t="s">
        <v>95</v>
      </c>
      <c r="E27" s="45"/>
      <c r="F27" s="45">
        <f>C27*E27</f>
        <v>0</v>
      </c>
    </row>
    <row r="28" spans="1:6" ht="28.8" x14ac:dyDescent="0.3">
      <c r="A28" s="3" t="s">
        <v>96</v>
      </c>
      <c r="B28" s="18" t="s">
        <v>97</v>
      </c>
      <c r="C28" s="3">
        <v>10</v>
      </c>
      <c r="D28" s="3" t="s">
        <v>95</v>
      </c>
      <c r="E28" s="45"/>
      <c r="F28" s="45">
        <f>C28*E28</f>
        <v>0</v>
      </c>
    </row>
    <row r="29" spans="1:6" x14ac:dyDescent="0.3">
      <c r="A29" s="61" t="s">
        <v>58</v>
      </c>
      <c r="B29" s="62"/>
      <c r="C29" s="62"/>
      <c r="D29" s="62"/>
      <c r="E29" s="63"/>
      <c r="F29" s="46">
        <f>SUM(F25:F28)</f>
        <v>0</v>
      </c>
    </row>
    <row r="30" spans="1:6" x14ac:dyDescent="0.3">
      <c r="A30" s="16" t="s">
        <v>98</v>
      </c>
      <c r="B30" s="66" t="s">
        <v>128</v>
      </c>
      <c r="C30" s="62"/>
      <c r="D30" s="62"/>
      <c r="E30" s="65"/>
      <c r="F30" s="63"/>
    </row>
    <row r="31" spans="1:6" ht="86.4" x14ac:dyDescent="0.3">
      <c r="A31" s="12" t="s">
        <v>100</v>
      </c>
      <c r="B31" s="18" t="s">
        <v>129</v>
      </c>
      <c r="C31" s="5">
        <v>6.4</v>
      </c>
      <c r="D31" s="5" t="s">
        <v>66</v>
      </c>
      <c r="E31" s="49"/>
      <c r="F31" s="49">
        <f>C31*E31</f>
        <v>0</v>
      </c>
    </row>
    <row r="32" spans="1:6" ht="72" x14ac:dyDescent="0.3">
      <c r="A32" s="12" t="s">
        <v>102</v>
      </c>
      <c r="B32" s="18" t="s">
        <v>130</v>
      </c>
      <c r="C32" s="5">
        <v>4</v>
      </c>
      <c r="D32" s="5" t="s">
        <v>63</v>
      </c>
      <c r="E32" s="49"/>
      <c r="F32" s="49">
        <f>C32*E32</f>
        <v>0</v>
      </c>
    </row>
    <row r="33" spans="1:6" ht="86.4" x14ac:dyDescent="0.3">
      <c r="A33" s="12" t="s">
        <v>104</v>
      </c>
      <c r="B33" s="18" t="s">
        <v>131</v>
      </c>
      <c r="C33" s="5">
        <v>1</v>
      </c>
      <c r="D33" s="5" t="s">
        <v>132</v>
      </c>
      <c r="E33" s="49"/>
      <c r="F33" s="49">
        <f>C33*E33</f>
        <v>0</v>
      </c>
    </row>
    <row r="34" spans="1:6" x14ac:dyDescent="0.3">
      <c r="A34" s="61" t="s">
        <v>58</v>
      </c>
      <c r="B34" s="62"/>
      <c r="C34" s="62"/>
      <c r="D34" s="62"/>
      <c r="E34" s="63"/>
      <c r="F34" s="46">
        <f>F33+F32+F31</f>
        <v>0</v>
      </c>
    </row>
    <row r="35" spans="1:6" x14ac:dyDescent="0.3">
      <c r="A35" s="6" t="s">
        <v>106</v>
      </c>
      <c r="B35" s="66" t="s">
        <v>99</v>
      </c>
      <c r="C35" s="62"/>
      <c r="D35" s="62"/>
      <c r="E35" s="65"/>
      <c r="F35" s="63"/>
    </row>
    <row r="36" spans="1:6" ht="57.6" x14ac:dyDescent="0.3">
      <c r="A36" s="3" t="s">
        <v>108</v>
      </c>
      <c r="B36" s="21" t="s">
        <v>121</v>
      </c>
      <c r="C36" s="3">
        <v>20</v>
      </c>
      <c r="D36" s="3" t="s">
        <v>95</v>
      </c>
      <c r="E36" s="45"/>
      <c r="F36" s="45">
        <f>C36*E36</f>
        <v>0</v>
      </c>
    </row>
    <row r="37" spans="1:6" ht="28.8" x14ac:dyDescent="0.3">
      <c r="A37" s="3" t="s">
        <v>110</v>
      </c>
      <c r="B37" s="18" t="s">
        <v>103</v>
      </c>
      <c r="C37" s="3">
        <v>30</v>
      </c>
      <c r="D37" s="3" t="s">
        <v>95</v>
      </c>
      <c r="E37" s="45"/>
      <c r="F37" s="45">
        <f>C37*E37</f>
        <v>0</v>
      </c>
    </row>
    <row r="38" spans="1:6" ht="28.8" x14ac:dyDescent="0.3">
      <c r="A38" s="3" t="s">
        <v>112</v>
      </c>
      <c r="B38" s="18" t="s">
        <v>105</v>
      </c>
      <c r="C38" s="3">
        <v>1</v>
      </c>
      <c r="D38" s="3" t="s">
        <v>86</v>
      </c>
      <c r="E38" s="45"/>
      <c r="F38" s="45">
        <f>C38*E38</f>
        <v>0</v>
      </c>
    </row>
    <row r="39" spans="1:6" x14ac:dyDescent="0.3">
      <c r="A39" s="61" t="s">
        <v>58</v>
      </c>
      <c r="B39" s="62"/>
      <c r="C39" s="62"/>
      <c r="D39" s="62"/>
      <c r="E39" s="63"/>
      <c r="F39" s="46">
        <f>SUM(F36:F38)</f>
        <v>0</v>
      </c>
    </row>
    <row r="40" spans="1:6" x14ac:dyDescent="0.3">
      <c r="A40" s="6" t="s">
        <v>133</v>
      </c>
      <c r="B40" s="66" t="s">
        <v>107</v>
      </c>
      <c r="C40" s="62"/>
      <c r="D40" s="62"/>
      <c r="E40" s="65"/>
      <c r="F40" s="63"/>
    </row>
    <row r="41" spans="1:6" ht="72" x14ac:dyDescent="0.3">
      <c r="A41" s="3" t="s">
        <v>134</v>
      </c>
      <c r="B41" s="18" t="s">
        <v>122</v>
      </c>
      <c r="C41" s="3">
        <v>240</v>
      </c>
      <c r="D41" s="3" t="s">
        <v>63</v>
      </c>
      <c r="E41" s="45"/>
      <c r="F41" s="45">
        <f>C41*E41</f>
        <v>0</v>
      </c>
    </row>
    <row r="42" spans="1:6" ht="28.8" x14ac:dyDescent="0.3">
      <c r="A42" s="3" t="s">
        <v>135</v>
      </c>
      <c r="B42" s="18" t="s">
        <v>111</v>
      </c>
      <c r="C42" s="3">
        <v>1</v>
      </c>
      <c r="D42" s="3" t="s">
        <v>86</v>
      </c>
      <c r="E42" s="45"/>
      <c r="F42" s="45">
        <f>C42*E42</f>
        <v>0</v>
      </c>
    </row>
    <row r="43" spans="1:6" ht="28.8" x14ac:dyDescent="0.3">
      <c r="A43" s="3" t="s">
        <v>136</v>
      </c>
      <c r="B43" s="18" t="s">
        <v>113</v>
      </c>
      <c r="C43" s="3">
        <v>1</v>
      </c>
      <c r="D43" s="3" t="s">
        <v>86</v>
      </c>
      <c r="E43" s="45"/>
      <c r="F43" s="45">
        <f>C43*E43</f>
        <v>0</v>
      </c>
    </row>
    <row r="44" spans="1:6" x14ac:dyDescent="0.3">
      <c r="A44" s="61" t="s">
        <v>58</v>
      </c>
      <c r="B44" s="62"/>
      <c r="C44" s="62"/>
      <c r="D44" s="62"/>
      <c r="E44" s="63"/>
      <c r="F44" s="46">
        <f>SUM(F41:F43)</f>
        <v>0</v>
      </c>
    </row>
    <row r="45" spans="1:6" x14ac:dyDescent="0.3">
      <c r="A45" s="61"/>
      <c r="B45" s="62"/>
      <c r="C45" s="62"/>
      <c r="D45" s="62"/>
      <c r="E45" s="65"/>
      <c r="F45" s="63"/>
    </row>
    <row r="46" spans="1:6" x14ac:dyDescent="0.3">
      <c r="A46" s="70" t="s">
        <v>143</v>
      </c>
      <c r="B46" s="62"/>
      <c r="C46" s="62"/>
      <c r="D46" s="62"/>
      <c r="E46" s="63"/>
      <c r="F46" s="47">
        <f>F44+F39+F29+F23+F16+F12+F7+F34</f>
        <v>0</v>
      </c>
    </row>
    <row r="47" spans="1:6" x14ac:dyDescent="0.3">
      <c r="A47" s="70" t="s">
        <v>144</v>
      </c>
      <c r="B47" s="62"/>
      <c r="C47" s="62"/>
      <c r="D47" s="62"/>
      <c r="E47" s="63"/>
      <c r="F47" s="47">
        <f>F46*2</f>
        <v>0</v>
      </c>
    </row>
  </sheetData>
  <mergeCells count="21">
    <mergeCell ref="A1:F1"/>
    <mergeCell ref="A46:E46"/>
    <mergeCell ref="A7:E7"/>
    <mergeCell ref="B13:F13"/>
    <mergeCell ref="B40:F40"/>
    <mergeCell ref="A23:E23"/>
    <mergeCell ref="B8:F8"/>
    <mergeCell ref="B17:F17"/>
    <mergeCell ref="A16:E16"/>
    <mergeCell ref="B4:F4"/>
    <mergeCell ref="A12:E12"/>
    <mergeCell ref="A2:F2"/>
    <mergeCell ref="A47:E47"/>
    <mergeCell ref="B24:F24"/>
    <mergeCell ref="B30:F30"/>
    <mergeCell ref="B35:F35"/>
    <mergeCell ref="A45:F45"/>
    <mergeCell ref="A34:E34"/>
    <mergeCell ref="A44:E44"/>
    <mergeCell ref="A39:E39"/>
    <mergeCell ref="A29:E29"/>
  </mergeCells>
  <pageMargins left="0.70866141732283472" right="0.70866141732283472" top="0.74803149606299213" bottom="0.74803149606299213" header="0.31496062992125984" footer="0.31496062992125984"/>
  <pageSetup paperSize="9" scale="96" fitToHeight="0" orientation="portrait" r:id="rId1"/>
  <headerFooter>
    <oddFooter>&amp;L&amp;F - &amp;A&amp;RPage &amp;P sur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70C0"/>
    <pageSetUpPr fitToPage="1"/>
  </sheetPr>
  <dimension ref="A1:F41"/>
  <sheetViews>
    <sheetView zoomScaleNormal="100" workbookViewId="0">
      <selection activeCell="B8" sqref="B8:F8"/>
    </sheetView>
  </sheetViews>
  <sheetFormatPr defaultRowHeight="14.4" x14ac:dyDescent="0.3"/>
  <cols>
    <col min="1" max="1" width="7.33203125" customWidth="1"/>
    <col min="2" max="2" width="47.5546875" customWidth="1"/>
    <col min="5" max="5" width="9.6640625" customWidth="1"/>
    <col min="6" max="6" width="11.6640625" customWidth="1"/>
  </cols>
  <sheetData>
    <row r="1" spans="1:6" ht="29.25" customHeight="1" x14ac:dyDescent="0.3">
      <c r="A1" s="64" t="s">
        <v>202</v>
      </c>
      <c r="B1" s="62"/>
      <c r="C1" s="62"/>
      <c r="D1" s="62"/>
      <c r="E1" s="65"/>
      <c r="F1" s="63"/>
    </row>
    <row r="2" spans="1:6" ht="18" customHeight="1" x14ac:dyDescent="0.35">
      <c r="A2" s="90" t="s">
        <v>196</v>
      </c>
      <c r="B2" s="62"/>
      <c r="C2" s="62"/>
      <c r="D2" s="62"/>
      <c r="E2" s="62"/>
      <c r="F2" s="62"/>
    </row>
    <row r="3" spans="1:6" x14ac:dyDescent="0.3">
      <c r="A3" s="1" t="s">
        <v>45</v>
      </c>
      <c r="B3" s="1" t="s">
        <v>46</v>
      </c>
      <c r="C3" s="1" t="s">
        <v>47</v>
      </c>
      <c r="D3" s="1" t="s">
        <v>48</v>
      </c>
      <c r="E3" s="39" t="s">
        <v>49</v>
      </c>
      <c r="F3" s="39" t="s">
        <v>50</v>
      </c>
    </row>
    <row r="4" spans="1:6" x14ac:dyDescent="0.3">
      <c r="A4" s="2" t="s">
        <v>51</v>
      </c>
      <c r="B4" s="67" t="s">
        <v>52</v>
      </c>
      <c r="C4" s="62"/>
      <c r="D4" s="62"/>
      <c r="E4" s="65"/>
      <c r="F4" s="63"/>
    </row>
    <row r="5" spans="1:6" ht="43.2" x14ac:dyDescent="0.3">
      <c r="A5" s="3" t="s">
        <v>53</v>
      </c>
      <c r="B5" s="4" t="s">
        <v>54</v>
      </c>
      <c r="C5" s="3">
        <v>1</v>
      </c>
      <c r="D5" s="3" t="s">
        <v>55</v>
      </c>
      <c r="E5" s="45"/>
      <c r="F5" s="45">
        <f>C5*E5</f>
        <v>0</v>
      </c>
    </row>
    <row r="6" spans="1:6" ht="28.8" x14ac:dyDescent="0.3">
      <c r="A6" s="3" t="s">
        <v>56</v>
      </c>
      <c r="B6" s="5" t="s">
        <v>57</v>
      </c>
      <c r="C6" s="3">
        <v>1</v>
      </c>
      <c r="D6" s="3" t="s">
        <v>55</v>
      </c>
      <c r="E6" s="45"/>
      <c r="F6" s="45">
        <f>C6*E6</f>
        <v>0</v>
      </c>
    </row>
    <row r="7" spans="1:6" x14ac:dyDescent="0.3">
      <c r="A7" s="61" t="s">
        <v>58</v>
      </c>
      <c r="B7" s="62"/>
      <c r="C7" s="62"/>
      <c r="D7" s="62"/>
      <c r="E7" s="63"/>
      <c r="F7" s="46">
        <f>SUM(F5:F6)</f>
        <v>0</v>
      </c>
    </row>
    <row r="8" spans="1:6" x14ac:dyDescent="0.3">
      <c r="A8" s="6" t="s">
        <v>59</v>
      </c>
      <c r="B8" s="66" t="s">
        <v>60</v>
      </c>
      <c r="C8" s="62"/>
      <c r="D8" s="62"/>
      <c r="E8" s="65"/>
      <c r="F8" s="63"/>
    </row>
    <row r="9" spans="1:6" ht="28.8" x14ac:dyDescent="0.3">
      <c r="A9" s="3" t="s">
        <v>61</v>
      </c>
      <c r="B9" s="4" t="s">
        <v>62</v>
      </c>
      <c r="C9" s="3">
        <v>15</v>
      </c>
      <c r="D9" s="3" t="s">
        <v>63</v>
      </c>
      <c r="E9" s="45"/>
      <c r="F9" s="45">
        <f>C9*E9</f>
        <v>0</v>
      </c>
    </row>
    <row r="10" spans="1:6" ht="72" x14ac:dyDescent="0.3">
      <c r="A10" s="3" t="s">
        <v>64</v>
      </c>
      <c r="B10" s="18" t="s">
        <v>129</v>
      </c>
      <c r="C10" s="5">
        <v>6.4</v>
      </c>
      <c r="D10" s="5" t="s">
        <v>66</v>
      </c>
      <c r="E10" s="45"/>
      <c r="F10" s="45">
        <f>C10*E10</f>
        <v>0</v>
      </c>
    </row>
    <row r="11" spans="1:6" x14ac:dyDescent="0.3">
      <c r="A11" s="61" t="s">
        <v>58</v>
      </c>
      <c r="B11" s="62"/>
      <c r="C11" s="62"/>
      <c r="D11" s="62"/>
      <c r="E11" s="63"/>
      <c r="F11" s="46">
        <f>SUM(F9:F10)</f>
        <v>0</v>
      </c>
    </row>
    <row r="12" spans="1:6" x14ac:dyDescent="0.3">
      <c r="A12" s="6" t="s">
        <v>69</v>
      </c>
      <c r="B12" s="66" t="s">
        <v>70</v>
      </c>
      <c r="C12" s="62"/>
      <c r="D12" s="62"/>
      <c r="E12" s="65"/>
      <c r="F12" s="63"/>
    </row>
    <row r="13" spans="1:6" ht="57.6" x14ac:dyDescent="0.3">
      <c r="A13" s="5" t="s">
        <v>71</v>
      </c>
      <c r="B13" s="5" t="s">
        <v>145</v>
      </c>
      <c r="C13" s="5">
        <v>4.8</v>
      </c>
      <c r="D13" s="5" t="s">
        <v>63</v>
      </c>
      <c r="E13" s="50"/>
      <c r="F13" s="50">
        <f>C13*E13</f>
        <v>0</v>
      </c>
    </row>
    <row r="14" spans="1:6" ht="28.8" x14ac:dyDescent="0.3">
      <c r="A14" s="5" t="s">
        <v>73</v>
      </c>
      <c r="B14" s="4" t="s">
        <v>72</v>
      </c>
      <c r="C14" s="23">
        <v>10</v>
      </c>
      <c r="D14" s="23" t="s">
        <v>63</v>
      </c>
      <c r="E14" s="51"/>
      <c r="F14" s="50">
        <f>C14*E14</f>
        <v>0</v>
      </c>
    </row>
    <row r="15" spans="1:6" ht="57.6" x14ac:dyDescent="0.3">
      <c r="A15" s="5" t="s">
        <v>146</v>
      </c>
      <c r="B15" s="5" t="s">
        <v>147</v>
      </c>
      <c r="C15" s="3">
        <v>1</v>
      </c>
      <c r="D15" s="3" t="s">
        <v>66</v>
      </c>
      <c r="E15" s="45"/>
      <c r="F15" s="50">
        <f>C15*E15</f>
        <v>0</v>
      </c>
    </row>
    <row r="16" spans="1:6" ht="86.4" x14ac:dyDescent="0.3">
      <c r="A16" s="5" t="s">
        <v>148</v>
      </c>
      <c r="B16" s="5" t="s">
        <v>131</v>
      </c>
      <c r="C16" s="5">
        <v>1</v>
      </c>
      <c r="D16" s="5" t="s">
        <v>132</v>
      </c>
      <c r="E16" s="49"/>
      <c r="F16" s="50">
        <f>C16*E16</f>
        <v>0</v>
      </c>
    </row>
    <row r="17" spans="1:6" x14ac:dyDescent="0.3">
      <c r="A17" s="61" t="s">
        <v>58</v>
      </c>
      <c r="B17" s="62"/>
      <c r="C17" s="62"/>
      <c r="D17" s="62"/>
      <c r="E17" s="63"/>
      <c r="F17" s="46">
        <f>SUM(F13:F16)</f>
        <v>0</v>
      </c>
    </row>
    <row r="18" spans="1:6" x14ac:dyDescent="0.3">
      <c r="A18" s="7" t="s">
        <v>75</v>
      </c>
      <c r="B18" s="88" t="s">
        <v>76</v>
      </c>
      <c r="C18" s="62"/>
      <c r="D18" s="62"/>
      <c r="E18" s="65"/>
      <c r="F18" s="63"/>
    </row>
    <row r="19" spans="1:6" ht="43.2" x14ac:dyDescent="0.3">
      <c r="A19" s="3" t="s">
        <v>77</v>
      </c>
      <c r="B19" s="5" t="s">
        <v>149</v>
      </c>
      <c r="C19" s="3">
        <v>35</v>
      </c>
      <c r="D19" s="3" t="s">
        <v>63</v>
      </c>
      <c r="E19" s="45"/>
      <c r="F19" s="45">
        <f>C19*E19</f>
        <v>0</v>
      </c>
    </row>
    <row r="20" spans="1:6" ht="28.8" x14ac:dyDescent="0.3">
      <c r="A20" s="3" t="s">
        <v>79</v>
      </c>
      <c r="B20" s="5" t="s">
        <v>150</v>
      </c>
      <c r="C20" s="3">
        <v>2</v>
      </c>
      <c r="D20" s="3" t="s">
        <v>81</v>
      </c>
      <c r="E20" s="45"/>
      <c r="F20" s="45">
        <f>C20*E20</f>
        <v>0</v>
      </c>
    </row>
    <row r="21" spans="1:6" x14ac:dyDescent="0.3">
      <c r="A21" s="61" t="s">
        <v>58</v>
      </c>
      <c r="B21" s="62"/>
      <c r="C21" s="62"/>
      <c r="D21" s="62"/>
      <c r="E21" s="63"/>
      <c r="F21" s="46">
        <f>SUM(F19:F20)</f>
        <v>0</v>
      </c>
    </row>
    <row r="22" spans="1:6" x14ac:dyDescent="0.3">
      <c r="A22" s="6" t="s">
        <v>87</v>
      </c>
      <c r="B22" s="66" t="s">
        <v>88</v>
      </c>
      <c r="C22" s="62"/>
      <c r="D22" s="62"/>
      <c r="E22" s="65"/>
      <c r="F22" s="63"/>
    </row>
    <row r="23" spans="1:6" ht="43.2" x14ac:dyDescent="0.3">
      <c r="A23" s="3" t="s">
        <v>89</v>
      </c>
      <c r="B23" s="5" t="s">
        <v>151</v>
      </c>
      <c r="C23" s="3">
        <v>10</v>
      </c>
      <c r="D23" s="3" t="s">
        <v>63</v>
      </c>
      <c r="E23" s="45"/>
      <c r="F23" s="45">
        <f>C23*E23</f>
        <v>0</v>
      </c>
    </row>
    <row r="24" spans="1:6" x14ac:dyDescent="0.3">
      <c r="A24" s="3" t="s">
        <v>91</v>
      </c>
      <c r="B24" s="3" t="s">
        <v>152</v>
      </c>
      <c r="C24" s="3">
        <v>12</v>
      </c>
      <c r="D24" s="3" t="s">
        <v>63</v>
      </c>
      <c r="E24" s="45"/>
      <c r="F24" s="45">
        <f>C24*E24</f>
        <v>0</v>
      </c>
    </row>
    <row r="25" spans="1:6" x14ac:dyDescent="0.3">
      <c r="A25" s="3" t="s">
        <v>93</v>
      </c>
      <c r="B25" s="3" t="s">
        <v>94</v>
      </c>
      <c r="C25" s="3">
        <v>2.5</v>
      </c>
      <c r="D25" s="3" t="s">
        <v>95</v>
      </c>
      <c r="E25" s="45"/>
      <c r="F25" s="45">
        <f>C25*E25</f>
        <v>0</v>
      </c>
    </row>
    <row r="26" spans="1:6" ht="28.8" x14ac:dyDescent="0.3">
      <c r="A26" s="3" t="s">
        <v>96</v>
      </c>
      <c r="B26" s="5" t="s">
        <v>97</v>
      </c>
      <c r="C26" s="3">
        <v>2</v>
      </c>
      <c r="D26" s="3" t="s">
        <v>95</v>
      </c>
      <c r="E26" s="45"/>
      <c r="F26" s="45">
        <f>C26*E26</f>
        <v>0</v>
      </c>
    </row>
    <row r="27" spans="1:6" x14ac:dyDescent="0.3">
      <c r="A27" s="61" t="s">
        <v>58</v>
      </c>
      <c r="B27" s="62"/>
      <c r="C27" s="62"/>
      <c r="D27" s="62"/>
      <c r="E27" s="63"/>
      <c r="F27" s="46">
        <f>SUM(F23:F26)</f>
        <v>0</v>
      </c>
    </row>
    <row r="28" spans="1:6" x14ac:dyDescent="0.3">
      <c r="A28" s="6" t="s">
        <v>98</v>
      </c>
      <c r="B28" s="66" t="s">
        <v>99</v>
      </c>
      <c r="C28" s="62"/>
      <c r="D28" s="62"/>
      <c r="E28" s="65"/>
      <c r="F28" s="63"/>
    </row>
    <row r="29" spans="1:6" ht="43.2" x14ac:dyDescent="0.3">
      <c r="A29" s="3" t="s">
        <v>100</v>
      </c>
      <c r="B29" s="4" t="s">
        <v>153</v>
      </c>
      <c r="C29" s="3">
        <v>5</v>
      </c>
      <c r="D29" s="3" t="s">
        <v>95</v>
      </c>
      <c r="E29" s="45"/>
      <c r="F29" s="45">
        <f>C29*E29</f>
        <v>0</v>
      </c>
    </row>
    <row r="30" spans="1:6" ht="28.8" x14ac:dyDescent="0.3">
      <c r="A30" s="3" t="s">
        <v>102</v>
      </c>
      <c r="B30" s="5" t="s">
        <v>103</v>
      </c>
      <c r="C30" s="3">
        <v>5</v>
      </c>
      <c r="D30" s="3" t="s">
        <v>95</v>
      </c>
      <c r="E30" s="45"/>
      <c r="F30" s="45">
        <f>C30*E30</f>
        <v>0</v>
      </c>
    </row>
    <row r="31" spans="1:6" ht="43.2" x14ac:dyDescent="0.3">
      <c r="A31" s="3" t="s">
        <v>104</v>
      </c>
      <c r="B31" s="5" t="s">
        <v>154</v>
      </c>
      <c r="C31" s="3">
        <v>1</v>
      </c>
      <c r="D31" s="3" t="s">
        <v>86</v>
      </c>
      <c r="E31" s="45"/>
      <c r="F31" s="45">
        <f>C31*E31</f>
        <v>0</v>
      </c>
    </row>
    <row r="32" spans="1:6" x14ac:dyDescent="0.3">
      <c r="A32" s="61" t="s">
        <v>58</v>
      </c>
      <c r="B32" s="62"/>
      <c r="C32" s="62"/>
      <c r="D32" s="62"/>
      <c r="E32" s="63"/>
      <c r="F32" s="46">
        <f>SUM(F29:F31)</f>
        <v>0</v>
      </c>
    </row>
    <row r="33" spans="1:6" x14ac:dyDescent="0.3">
      <c r="A33" s="6" t="s">
        <v>106</v>
      </c>
      <c r="B33" s="66" t="s">
        <v>107</v>
      </c>
      <c r="C33" s="62"/>
      <c r="D33" s="62"/>
      <c r="E33" s="65"/>
      <c r="F33" s="63"/>
    </row>
    <row r="34" spans="1:6" ht="28.8" x14ac:dyDescent="0.3">
      <c r="A34" s="3" t="s">
        <v>108</v>
      </c>
      <c r="B34" s="5" t="s">
        <v>109</v>
      </c>
      <c r="C34" s="3">
        <v>55</v>
      </c>
      <c r="D34" s="3" t="s">
        <v>63</v>
      </c>
      <c r="E34" s="45"/>
      <c r="F34" s="45">
        <f>C34*E34</f>
        <v>0</v>
      </c>
    </row>
    <row r="35" spans="1:6" ht="28.8" x14ac:dyDescent="0.3">
      <c r="A35" s="3" t="s">
        <v>110</v>
      </c>
      <c r="B35" s="4" t="s">
        <v>155</v>
      </c>
      <c r="C35" s="3">
        <v>1</v>
      </c>
      <c r="D35" s="3" t="s">
        <v>86</v>
      </c>
      <c r="E35" s="45"/>
      <c r="F35" s="45">
        <f>C35*E35</f>
        <v>0</v>
      </c>
    </row>
    <row r="36" spans="1:6" ht="28.8" x14ac:dyDescent="0.3">
      <c r="A36" s="3" t="s">
        <v>112</v>
      </c>
      <c r="B36" s="5" t="s">
        <v>113</v>
      </c>
      <c r="C36" s="3">
        <v>1</v>
      </c>
      <c r="D36" s="3" t="s">
        <v>86</v>
      </c>
      <c r="E36" s="45"/>
      <c r="F36" s="45">
        <f>C36*E36</f>
        <v>0</v>
      </c>
    </row>
    <row r="37" spans="1:6" ht="28.8" x14ac:dyDescent="0.3">
      <c r="A37" s="3" t="s">
        <v>156</v>
      </c>
      <c r="B37" s="5" t="s">
        <v>157</v>
      </c>
      <c r="C37" s="3">
        <v>2</v>
      </c>
      <c r="D37" s="3" t="s">
        <v>81</v>
      </c>
      <c r="E37" s="45"/>
      <c r="F37" s="45">
        <f>C37*E37</f>
        <v>0</v>
      </c>
    </row>
    <row r="38" spans="1:6" x14ac:dyDescent="0.3">
      <c r="A38" s="61" t="s">
        <v>58</v>
      </c>
      <c r="B38" s="62"/>
      <c r="C38" s="62"/>
      <c r="D38" s="62"/>
      <c r="E38" s="63"/>
      <c r="F38" s="46">
        <f>SUM(F34:F37)</f>
        <v>0</v>
      </c>
    </row>
    <row r="39" spans="1:6" x14ac:dyDescent="0.3">
      <c r="A39" s="89"/>
      <c r="B39" s="71"/>
      <c r="C39" s="71"/>
      <c r="D39" s="71"/>
      <c r="E39" s="84"/>
      <c r="F39" s="84"/>
    </row>
    <row r="40" spans="1:6" x14ac:dyDescent="0.3">
      <c r="A40" s="70" t="s">
        <v>158</v>
      </c>
      <c r="B40" s="62"/>
      <c r="C40" s="62"/>
      <c r="D40" s="62"/>
      <c r="E40" s="63"/>
      <c r="F40" s="47">
        <f>F38+F32+F27+F21+F17+F11+F7</f>
        <v>0</v>
      </c>
    </row>
    <row r="41" spans="1:6" x14ac:dyDescent="0.3">
      <c r="A41" s="70" t="s">
        <v>159</v>
      </c>
      <c r="B41" s="62"/>
      <c r="C41" s="62"/>
      <c r="D41" s="62"/>
      <c r="E41" s="63"/>
      <c r="F41" s="47">
        <f>F40*2</f>
        <v>0</v>
      </c>
    </row>
  </sheetData>
  <mergeCells count="19">
    <mergeCell ref="A1:F1"/>
    <mergeCell ref="B4:F4"/>
    <mergeCell ref="A2:F2"/>
    <mergeCell ref="A41:E41"/>
    <mergeCell ref="A7:E7"/>
    <mergeCell ref="A11:E11"/>
    <mergeCell ref="A40:E40"/>
    <mergeCell ref="A32:E32"/>
    <mergeCell ref="B22:F22"/>
    <mergeCell ref="B8:F8"/>
    <mergeCell ref="A39:F39"/>
    <mergeCell ref="A17:E17"/>
    <mergeCell ref="B18:F18"/>
    <mergeCell ref="A27:E27"/>
    <mergeCell ref="A21:E21"/>
    <mergeCell ref="B12:F12"/>
    <mergeCell ref="A38:E38"/>
    <mergeCell ref="B33:F33"/>
    <mergeCell ref="B28:F28"/>
  </mergeCells>
  <pageMargins left="0.70866141732283472" right="0.70866141732283472" top="0.74803149606299213" bottom="0.74803149606299213" header="0.31496062992125984" footer="0.31496062992125984"/>
  <pageSetup paperSize="9" scale="92" fitToHeight="0" orientation="portrait" r:id="rId1"/>
  <headerFooter>
    <oddFooter>&amp;L&amp;F - &amp;A&amp;RPage &amp;P sur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70C0"/>
    <pageSetUpPr fitToPage="1"/>
  </sheetPr>
  <dimension ref="A1:F41"/>
  <sheetViews>
    <sheetView zoomScaleNormal="100" workbookViewId="0">
      <selection sqref="A1:F1"/>
    </sheetView>
  </sheetViews>
  <sheetFormatPr defaultRowHeight="14.4" x14ac:dyDescent="0.3"/>
  <cols>
    <col min="1" max="1" width="6.33203125" customWidth="1"/>
    <col min="2" max="2" width="42.33203125" customWidth="1"/>
    <col min="5" max="5" width="10.5546875" customWidth="1"/>
    <col min="6" max="6" width="11.6640625" customWidth="1"/>
  </cols>
  <sheetData>
    <row r="1" spans="1:6" ht="32.25" customHeight="1" x14ac:dyDescent="0.3">
      <c r="A1" s="64" t="s">
        <v>201</v>
      </c>
      <c r="B1" s="62"/>
      <c r="C1" s="62"/>
      <c r="D1" s="62"/>
      <c r="E1" s="65"/>
      <c r="F1" s="63"/>
    </row>
    <row r="2" spans="1:6" ht="18" customHeight="1" x14ac:dyDescent="0.35">
      <c r="A2" s="90" t="s">
        <v>196</v>
      </c>
      <c r="B2" s="62"/>
      <c r="C2" s="62"/>
      <c r="D2" s="62"/>
      <c r="E2" s="62"/>
      <c r="F2" s="62"/>
    </row>
    <row r="3" spans="1:6" x14ac:dyDescent="0.3">
      <c r="A3" s="1" t="s">
        <v>45</v>
      </c>
      <c r="B3" s="1" t="s">
        <v>46</v>
      </c>
      <c r="C3" s="1" t="s">
        <v>47</v>
      </c>
      <c r="D3" s="1" t="s">
        <v>48</v>
      </c>
      <c r="E3" s="39" t="s">
        <v>49</v>
      </c>
      <c r="F3" s="39" t="s">
        <v>50</v>
      </c>
    </row>
    <row r="4" spans="1:6" x14ac:dyDescent="0.3">
      <c r="A4" s="2" t="s">
        <v>51</v>
      </c>
      <c r="B4" s="67" t="s">
        <v>52</v>
      </c>
      <c r="C4" s="62"/>
      <c r="D4" s="62"/>
      <c r="E4" s="65"/>
      <c r="F4" s="63"/>
    </row>
    <row r="5" spans="1:6" ht="57.6" x14ac:dyDescent="0.3">
      <c r="A5" s="3" t="s">
        <v>53</v>
      </c>
      <c r="B5" s="4" t="s">
        <v>54</v>
      </c>
      <c r="C5" s="3">
        <v>1</v>
      </c>
      <c r="D5" s="3" t="s">
        <v>55</v>
      </c>
      <c r="E5" s="45"/>
      <c r="F5" s="45">
        <f>C5*E5</f>
        <v>0</v>
      </c>
    </row>
    <row r="6" spans="1:6" ht="43.2" x14ac:dyDescent="0.3">
      <c r="A6" s="3" t="s">
        <v>56</v>
      </c>
      <c r="B6" s="5" t="s">
        <v>57</v>
      </c>
      <c r="C6" s="3">
        <v>1</v>
      </c>
      <c r="D6" s="3" t="s">
        <v>55</v>
      </c>
      <c r="E6" s="45"/>
      <c r="F6" s="45">
        <f>C6*E6</f>
        <v>0</v>
      </c>
    </row>
    <row r="7" spans="1:6" x14ac:dyDescent="0.3">
      <c r="A7" s="61" t="s">
        <v>58</v>
      </c>
      <c r="B7" s="62"/>
      <c r="C7" s="62"/>
      <c r="D7" s="62"/>
      <c r="E7" s="63"/>
      <c r="F7" s="46">
        <f>SUM(F5:F6)</f>
        <v>0</v>
      </c>
    </row>
    <row r="8" spans="1:6" x14ac:dyDescent="0.3">
      <c r="A8" s="6" t="s">
        <v>59</v>
      </c>
      <c r="B8" s="66" t="s">
        <v>60</v>
      </c>
      <c r="C8" s="62"/>
      <c r="D8" s="62"/>
      <c r="E8" s="65"/>
      <c r="F8" s="63"/>
    </row>
    <row r="9" spans="1:6" ht="28.8" x14ac:dyDescent="0.3">
      <c r="A9" s="3" t="s">
        <v>61</v>
      </c>
      <c r="B9" s="4" t="s">
        <v>62</v>
      </c>
      <c r="C9" s="3">
        <v>15</v>
      </c>
      <c r="D9" s="3" t="s">
        <v>63</v>
      </c>
      <c r="E9" s="45"/>
      <c r="F9" s="45">
        <f>C9*E9</f>
        <v>0</v>
      </c>
    </row>
    <row r="10" spans="1:6" ht="86.4" x14ac:dyDescent="0.3">
      <c r="A10" s="3" t="s">
        <v>67</v>
      </c>
      <c r="B10" s="18" t="s">
        <v>129</v>
      </c>
      <c r="C10" s="5">
        <v>6.4</v>
      </c>
      <c r="D10" s="5" t="s">
        <v>66</v>
      </c>
      <c r="E10" s="45"/>
      <c r="F10" s="45">
        <f>C10*E10</f>
        <v>0</v>
      </c>
    </row>
    <row r="11" spans="1:6" x14ac:dyDescent="0.3">
      <c r="A11" s="61" t="s">
        <v>58</v>
      </c>
      <c r="B11" s="62"/>
      <c r="C11" s="62"/>
      <c r="D11" s="62"/>
      <c r="E11" s="63"/>
      <c r="F11" s="46">
        <f>SUM(F9:F10)</f>
        <v>0</v>
      </c>
    </row>
    <row r="12" spans="1:6" x14ac:dyDescent="0.3">
      <c r="A12" s="6" t="s">
        <v>69</v>
      </c>
      <c r="B12" s="66" t="s">
        <v>70</v>
      </c>
      <c r="C12" s="62"/>
      <c r="D12" s="62"/>
      <c r="E12" s="65"/>
      <c r="F12" s="63"/>
    </row>
    <row r="13" spans="1:6" ht="57.6" x14ac:dyDescent="0.3">
      <c r="A13" s="5" t="s">
        <v>71</v>
      </c>
      <c r="B13" s="5" t="s">
        <v>145</v>
      </c>
      <c r="C13" s="5">
        <v>4.8</v>
      </c>
      <c r="D13" s="5" t="s">
        <v>63</v>
      </c>
      <c r="E13" s="50"/>
      <c r="F13" s="50">
        <f>C13*E13</f>
        <v>0</v>
      </c>
    </row>
    <row r="14" spans="1:6" ht="28.8" x14ac:dyDescent="0.3">
      <c r="A14" s="5" t="s">
        <v>73</v>
      </c>
      <c r="B14" s="4" t="s">
        <v>72</v>
      </c>
      <c r="C14" s="23">
        <v>10</v>
      </c>
      <c r="D14" s="23" t="s">
        <v>63</v>
      </c>
      <c r="E14" s="51"/>
      <c r="F14" s="50">
        <f>C14*E14</f>
        <v>0</v>
      </c>
    </row>
    <row r="15" spans="1:6" ht="72" x14ac:dyDescent="0.3">
      <c r="A15" s="5" t="s">
        <v>146</v>
      </c>
      <c r="B15" s="5" t="s">
        <v>147</v>
      </c>
      <c r="C15" s="3">
        <v>1</v>
      </c>
      <c r="D15" s="3" t="s">
        <v>66</v>
      </c>
      <c r="E15" s="45"/>
      <c r="F15" s="50">
        <f>C15*E15</f>
        <v>0</v>
      </c>
    </row>
    <row r="16" spans="1:6" ht="100.8" x14ac:dyDescent="0.3">
      <c r="A16" s="5" t="s">
        <v>148</v>
      </c>
      <c r="B16" s="5" t="s">
        <v>131</v>
      </c>
      <c r="C16" s="5">
        <v>1</v>
      </c>
      <c r="D16" s="5" t="s">
        <v>132</v>
      </c>
      <c r="E16" s="49"/>
      <c r="F16" s="50">
        <f>C16*E16</f>
        <v>0</v>
      </c>
    </row>
    <row r="17" spans="1:6" x14ac:dyDescent="0.3">
      <c r="A17" s="61" t="s">
        <v>58</v>
      </c>
      <c r="B17" s="62"/>
      <c r="C17" s="62"/>
      <c r="D17" s="62"/>
      <c r="E17" s="63"/>
      <c r="F17" s="46">
        <f>SUM(F13:F16)</f>
        <v>0</v>
      </c>
    </row>
    <row r="18" spans="1:6" x14ac:dyDescent="0.3">
      <c r="A18" s="7" t="s">
        <v>75</v>
      </c>
      <c r="B18" s="88" t="s">
        <v>76</v>
      </c>
      <c r="C18" s="62"/>
      <c r="D18" s="62"/>
      <c r="E18" s="65"/>
      <c r="F18" s="63"/>
    </row>
    <row r="19" spans="1:6" ht="86.4" x14ac:dyDescent="0.3">
      <c r="A19" s="3" t="s">
        <v>77</v>
      </c>
      <c r="B19" s="8" t="s">
        <v>116</v>
      </c>
      <c r="C19" s="3">
        <v>35</v>
      </c>
      <c r="D19" s="3" t="s">
        <v>63</v>
      </c>
      <c r="E19" s="45"/>
      <c r="F19" s="45">
        <f>C19*E19</f>
        <v>0</v>
      </c>
    </row>
    <row r="20" spans="1:6" ht="43.2" x14ac:dyDescent="0.3">
      <c r="A20" s="3" t="s">
        <v>79</v>
      </c>
      <c r="B20" s="5" t="s">
        <v>160</v>
      </c>
      <c r="C20" s="3">
        <v>2</v>
      </c>
      <c r="D20" s="3" t="s">
        <v>81</v>
      </c>
      <c r="E20" s="45"/>
      <c r="F20" s="45">
        <f>C20*E20</f>
        <v>0</v>
      </c>
    </row>
    <row r="21" spans="1:6" x14ac:dyDescent="0.3">
      <c r="A21" s="61" t="s">
        <v>58</v>
      </c>
      <c r="B21" s="62"/>
      <c r="C21" s="62"/>
      <c r="D21" s="62"/>
      <c r="E21" s="63"/>
      <c r="F21" s="46">
        <f>SUM(F19:F20)</f>
        <v>0</v>
      </c>
    </row>
    <row r="22" spans="1:6" x14ac:dyDescent="0.3">
      <c r="A22" s="6" t="s">
        <v>87</v>
      </c>
      <c r="B22" s="66" t="s">
        <v>88</v>
      </c>
      <c r="C22" s="62"/>
      <c r="D22" s="62"/>
      <c r="E22" s="65"/>
      <c r="F22" s="63"/>
    </row>
    <row r="23" spans="1:6" ht="86.4" x14ac:dyDescent="0.3">
      <c r="A23" s="3" t="s">
        <v>89</v>
      </c>
      <c r="B23" s="5" t="s">
        <v>119</v>
      </c>
      <c r="C23" s="3">
        <v>10</v>
      </c>
      <c r="D23" s="3" t="s">
        <v>63</v>
      </c>
      <c r="E23" s="45"/>
      <c r="F23" s="45">
        <f>C23*E23</f>
        <v>0</v>
      </c>
    </row>
    <row r="24" spans="1:6" x14ac:dyDescent="0.3">
      <c r="A24" s="3" t="s">
        <v>91</v>
      </c>
      <c r="B24" s="3" t="s">
        <v>152</v>
      </c>
      <c r="C24" s="3">
        <v>12</v>
      </c>
      <c r="D24" s="3" t="s">
        <v>63</v>
      </c>
      <c r="E24" s="45"/>
      <c r="F24" s="45">
        <f>C24*E24</f>
        <v>0</v>
      </c>
    </row>
    <row r="25" spans="1:6" x14ac:dyDescent="0.3">
      <c r="A25" s="3" t="s">
        <v>93</v>
      </c>
      <c r="B25" s="3" t="s">
        <v>94</v>
      </c>
      <c r="C25" s="3">
        <v>2.5</v>
      </c>
      <c r="D25" s="3" t="s">
        <v>95</v>
      </c>
      <c r="E25" s="45"/>
      <c r="F25" s="45">
        <f>C25*E25</f>
        <v>0</v>
      </c>
    </row>
    <row r="26" spans="1:6" ht="28.8" x14ac:dyDescent="0.3">
      <c r="A26" s="3" t="s">
        <v>96</v>
      </c>
      <c r="B26" s="5" t="s">
        <v>97</v>
      </c>
      <c r="C26" s="3">
        <v>2</v>
      </c>
      <c r="D26" s="3" t="s">
        <v>95</v>
      </c>
      <c r="E26" s="45"/>
      <c r="F26" s="45">
        <f>C26*E26</f>
        <v>0</v>
      </c>
    </row>
    <row r="27" spans="1:6" x14ac:dyDescent="0.3">
      <c r="A27" s="61" t="s">
        <v>58</v>
      </c>
      <c r="B27" s="62"/>
      <c r="C27" s="62"/>
      <c r="D27" s="62"/>
      <c r="E27" s="63"/>
      <c r="F27" s="46">
        <f>SUM(F23:F26)</f>
        <v>0</v>
      </c>
    </row>
    <row r="28" spans="1:6" x14ac:dyDescent="0.3">
      <c r="A28" s="6" t="s">
        <v>98</v>
      </c>
      <c r="B28" s="66" t="s">
        <v>99</v>
      </c>
      <c r="C28" s="62"/>
      <c r="D28" s="62"/>
      <c r="E28" s="65"/>
      <c r="F28" s="63"/>
    </row>
    <row r="29" spans="1:6" ht="57.6" x14ac:dyDescent="0.3">
      <c r="A29" s="3" t="s">
        <v>100</v>
      </c>
      <c r="B29" s="4" t="s">
        <v>121</v>
      </c>
      <c r="C29" s="3">
        <v>5</v>
      </c>
      <c r="D29" s="3" t="s">
        <v>95</v>
      </c>
      <c r="E29" s="45"/>
      <c r="F29" s="45">
        <f>C29*E29</f>
        <v>0</v>
      </c>
    </row>
    <row r="30" spans="1:6" ht="28.8" x14ac:dyDescent="0.3">
      <c r="A30" s="3" t="s">
        <v>102</v>
      </c>
      <c r="B30" s="5" t="s">
        <v>103</v>
      </c>
      <c r="C30" s="3">
        <v>5</v>
      </c>
      <c r="D30" s="3" t="s">
        <v>95</v>
      </c>
      <c r="E30" s="45"/>
      <c r="F30" s="45">
        <f>C30*E30</f>
        <v>0</v>
      </c>
    </row>
    <row r="31" spans="1:6" ht="43.2" x14ac:dyDescent="0.3">
      <c r="A31" s="3" t="s">
        <v>104</v>
      </c>
      <c r="B31" s="5" t="s">
        <v>154</v>
      </c>
      <c r="C31" s="3">
        <v>1</v>
      </c>
      <c r="D31" s="3" t="s">
        <v>86</v>
      </c>
      <c r="E31" s="45"/>
      <c r="F31" s="45">
        <f>C31*E31</f>
        <v>0</v>
      </c>
    </row>
    <row r="32" spans="1:6" x14ac:dyDescent="0.3">
      <c r="A32" s="61" t="s">
        <v>58</v>
      </c>
      <c r="B32" s="62"/>
      <c r="C32" s="62"/>
      <c r="D32" s="62"/>
      <c r="E32" s="63"/>
      <c r="F32" s="46">
        <f>SUM(F29:F31)</f>
        <v>0</v>
      </c>
    </row>
    <row r="33" spans="1:6" x14ac:dyDescent="0.3">
      <c r="A33" s="6" t="s">
        <v>106</v>
      </c>
      <c r="B33" s="66" t="s">
        <v>107</v>
      </c>
      <c r="C33" s="62"/>
      <c r="D33" s="62"/>
      <c r="E33" s="65"/>
      <c r="F33" s="63"/>
    </row>
    <row r="34" spans="1:6" ht="72" x14ac:dyDescent="0.3">
      <c r="A34" s="3" t="s">
        <v>108</v>
      </c>
      <c r="B34" s="5" t="s">
        <v>122</v>
      </c>
      <c r="C34" s="3">
        <v>55</v>
      </c>
      <c r="D34" s="3" t="s">
        <v>63</v>
      </c>
      <c r="E34" s="45"/>
      <c r="F34" s="45">
        <f>C34*E34</f>
        <v>0</v>
      </c>
    </row>
    <row r="35" spans="1:6" ht="28.8" x14ac:dyDescent="0.3">
      <c r="A35" s="3" t="s">
        <v>110</v>
      </c>
      <c r="B35" s="4" t="s">
        <v>155</v>
      </c>
      <c r="C35" s="3">
        <v>1</v>
      </c>
      <c r="D35" s="3" t="s">
        <v>86</v>
      </c>
      <c r="E35" s="45"/>
      <c r="F35" s="45">
        <f>C35*E35</f>
        <v>0</v>
      </c>
    </row>
    <row r="36" spans="1:6" ht="28.8" x14ac:dyDescent="0.3">
      <c r="A36" s="3" t="s">
        <v>112</v>
      </c>
      <c r="B36" s="5" t="s">
        <v>113</v>
      </c>
      <c r="C36" s="3">
        <v>1</v>
      </c>
      <c r="D36" s="3" t="s">
        <v>86</v>
      </c>
      <c r="E36" s="45"/>
      <c r="F36" s="45">
        <f>C36*E36</f>
        <v>0</v>
      </c>
    </row>
    <row r="37" spans="1:6" ht="28.8" x14ac:dyDescent="0.3">
      <c r="A37" s="3" t="s">
        <v>156</v>
      </c>
      <c r="B37" s="5" t="s">
        <v>157</v>
      </c>
      <c r="C37" s="3">
        <v>2</v>
      </c>
      <c r="D37" s="3" t="s">
        <v>81</v>
      </c>
      <c r="E37" s="45"/>
      <c r="F37" s="45">
        <f>C37*E37</f>
        <v>0</v>
      </c>
    </row>
    <row r="38" spans="1:6" x14ac:dyDescent="0.3">
      <c r="A38" s="61" t="s">
        <v>58</v>
      </c>
      <c r="B38" s="62"/>
      <c r="C38" s="62"/>
      <c r="D38" s="62"/>
      <c r="E38" s="63"/>
      <c r="F38" s="46">
        <f>SUM(F34:F37)</f>
        <v>0</v>
      </c>
    </row>
    <row r="39" spans="1:6" x14ac:dyDescent="0.3">
      <c r="A39" s="89"/>
      <c r="B39" s="71"/>
      <c r="C39" s="71"/>
      <c r="D39" s="71"/>
      <c r="E39" s="84"/>
      <c r="F39" s="84"/>
    </row>
    <row r="40" spans="1:6" x14ac:dyDescent="0.3">
      <c r="A40" s="70" t="s">
        <v>161</v>
      </c>
      <c r="B40" s="62"/>
      <c r="C40" s="62"/>
      <c r="D40" s="62"/>
      <c r="E40" s="63"/>
      <c r="F40" s="47">
        <f>F38+F32+F27+F21+F17+F11+F7</f>
        <v>0</v>
      </c>
    </row>
    <row r="41" spans="1:6" x14ac:dyDescent="0.3">
      <c r="A41" s="70" t="s">
        <v>162</v>
      </c>
      <c r="B41" s="62"/>
      <c r="C41" s="62"/>
      <c r="D41" s="62"/>
      <c r="E41" s="63"/>
      <c r="F41" s="47">
        <f>F40*2</f>
        <v>0</v>
      </c>
    </row>
  </sheetData>
  <mergeCells count="19">
    <mergeCell ref="A1:F1"/>
    <mergeCell ref="B4:F4"/>
    <mergeCell ref="A2:F2"/>
    <mergeCell ref="A41:E41"/>
    <mergeCell ref="A7:E7"/>
    <mergeCell ref="A11:E11"/>
    <mergeCell ref="A40:E40"/>
    <mergeCell ref="A32:E32"/>
    <mergeCell ref="B22:F22"/>
    <mergeCell ref="B8:F8"/>
    <mergeCell ref="A39:F39"/>
    <mergeCell ref="A17:E17"/>
    <mergeCell ref="B18:F18"/>
    <mergeCell ref="A27:E27"/>
    <mergeCell ref="A21:E21"/>
    <mergeCell ref="B12:F12"/>
    <mergeCell ref="A38:E38"/>
    <mergeCell ref="B33:F33"/>
    <mergeCell ref="B28:F28"/>
  </mergeCells>
  <pageMargins left="0.70866141732283472" right="0.70866141732283472" top="0.74803149606299213" bottom="0.74803149606299213" header="0.31496062992125984" footer="0.31496062992125984"/>
  <pageSetup paperSize="9" scale="98" fitToHeight="0" orientation="portrait" r:id="rId1"/>
  <headerFooter>
    <oddFooter>&amp;L&amp;F - &amp;A&amp;RPage &amp;P sur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62F7D4-7856-446B-B032-75C84830A284}">
  <sheetPr>
    <tabColor rgb="FF0070C0"/>
    <pageSetUpPr fitToPage="1"/>
  </sheetPr>
  <dimension ref="A1:F41"/>
  <sheetViews>
    <sheetView workbookViewId="0">
      <selection activeCell="A2" sqref="A2:F2"/>
    </sheetView>
  </sheetViews>
  <sheetFormatPr defaultRowHeight="14.4" x14ac:dyDescent="0.3"/>
  <cols>
    <col min="1" max="1" width="6.5546875" customWidth="1"/>
    <col min="2" max="2" width="46.109375" customWidth="1"/>
    <col min="4" max="4" width="7.6640625" customWidth="1"/>
    <col min="5" max="5" width="10.33203125" customWidth="1"/>
    <col min="6" max="6" width="11.5546875" customWidth="1"/>
  </cols>
  <sheetData>
    <row r="1" spans="1:6" ht="49.95" customHeight="1" x14ac:dyDescent="0.3">
      <c r="A1" s="64" t="s">
        <v>163</v>
      </c>
      <c r="B1" s="95"/>
      <c r="C1" s="95"/>
      <c r="D1" s="95"/>
      <c r="E1" s="96"/>
      <c r="F1" s="96"/>
    </row>
    <row r="2" spans="1:6" ht="18" customHeight="1" x14ac:dyDescent="0.35">
      <c r="A2" s="90" t="s">
        <v>196</v>
      </c>
      <c r="B2" s="62"/>
      <c r="C2" s="62"/>
      <c r="D2" s="62"/>
      <c r="E2" s="62"/>
      <c r="F2" s="62"/>
    </row>
    <row r="3" spans="1:6" x14ac:dyDescent="0.3">
      <c r="A3" s="1" t="s">
        <v>45</v>
      </c>
      <c r="B3" s="1" t="s">
        <v>46</v>
      </c>
      <c r="C3" s="1" t="s">
        <v>47</v>
      </c>
      <c r="D3" s="1" t="s">
        <v>48</v>
      </c>
      <c r="E3" s="39" t="s">
        <v>49</v>
      </c>
      <c r="F3" s="39" t="s">
        <v>50</v>
      </c>
    </row>
    <row r="4" spans="1:6" x14ac:dyDescent="0.3">
      <c r="A4" s="2" t="s">
        <v>51</v>
      </c>
      <c r="B4" s="97" t="s">
        <v>52</v>
      </c>
      <c r="C4" s="98"/>
      <c r="D4" s="98"/>
      <c r="E4" s="99"/>
      <c r="F4" s="100"/>
    </row>
    <row r="5" spans="1:6" ht="43.2" x14ac:dyDescent="0.3">
      <c r="A5" s="3" t="s">
        <v>53</v>
      </c>
      <c r="B5" s="4" t="s">
        <v>54</v>
      </c>
      <c r="C5" s="3">
        <v>1</v>
      </c>
      <c r="D5" s="3" t="s">
        <v>55</v>
      </c>
      <c r="E5" s="45"/>
      <c r="F5" s="45">
        <f>C5*E5</f>
        <v>0</v>
      </c>
    </row>
    <row r="6" spans="1:6" ht="30" customHeight="1" x14ac:dyDescent="0.3">
      <c r="A6" s="3" t="s">
        <v>56</v>
      </c>
      <c r="B6" s="5" t="s">
        <v>57</v>
      </c>
      <c r="C6" s="3">
        <v>1</v>
      </c>
      <c r="D6" s="3" t="s">
        <v>55</v>
      </c>
      <c r="E6" s="45"/>
      <c r="F6" s="45">
        <f>C6*E6</f>
        <v>0</v>
      </c>
    </row>
    <row r="7" spans="1:6" x14ac:dyDescent="0.3">
      <c r="A7" s="101" t="s">
        <v>58</v>
      </c>
      <c r="B7" s="102"/>
      <c r="C7" s="102"/>
      <c r="D7" s="102"/>
      <c r="E7" s="103"/>
      <c r="F7" s="46">
        <f>SUM(F5:F6)</f>
        <v>0</v>
      </c>
    </row>
    <row r="8" spans="1:6" x14ac:dyDescent="0.3">
      <c r="A8" s="6" t="s">
        <v>59</v>
      </c>
      <c r="B8" s="91" t="s">
        <v>60</v>
      </c>
      <c r="C8" s="92"/>
      <c r="D8" s="92"/>
      <c r="E8" s="93"/>
      <c r="F8" s="94"/>
    </row>
    <row r="9" spans="1:6" ht="28.8" x14ac:dyDescent="0.3">
      <c r="A9" s="3" t="s">
        <v>61</v>
      </c>
      <c r="B9" s="4" t="s">
        <v>62</v>
      </c>
      <c r="C9" s="3">
        <v>30</v>
      </c>
      <c r="D9" s="3" t="s">
        <v>63</v>
      </c>
      <c r="E9" s="45"/>
      <c r="F9" s="45">
        <f>C9*E9</f>
        <v>0</v>
      </c>
    </row>
    <row r="10" spans="1:6" ht="28.8" x14ac:dyDescent="0.3">
      <c r="A10" s="3" t="s">
        <v>67</v>
      </c>
      <c r="B10" s="20" t="s">
        <v>164</v>
      </c>
      <c r="C10" s="5">
        <v>10</v>
      </c>
      <c r="D10" s="5" t="s">
        <v>66</v>
      </c>
      <c r="E10" s="45"/>
      <c r="F10" s="45">
        <f>C10*E10</f>
        <v>0</v>
      </c>
    </row>
    <row r="11" spans="1:6" x14ac:dyDescent="0.3">
      <c r="A11" s="101" t="s">
        <v>58</v>
      </c>
      <c r="B11" s="102"/>
      <c r="C11" s="102"/>
      <c r="D11" s="102"/>
      <c r="E11" s="103"/>
      <c r="F11" s="46">
        <f>SUM(F9:F10)</f>
        <v>0</v>
      </c>
    </row>
    <row r="12" spans="1:6" x14ac:dyDescent="0.3">
      <c r="A12" s="6" t="s">
        <v>69</v>
      </c>
      <c r="B12" s="91" t="s">
        <v>70</v>
      </c>
      <c r="C12" s="92"/>
      <c r="D12" s="92"/>
      <c r="E12" s="93"/>
      <c r="F12" s="94"/>
    </row>
    <row r="13" spans="1:6" ht="57.6" x14ac:dyDescent="0.3">
      <c r="A13" s="5" t="s">
        <v>71</v>
      </c>
      <c r="B13" s="5" t="s">
        <v>145</v>
      </c>
      <c r="C13" s="5">
        <v>4.8499999999999996</v>
      </c>
      <c r="D13" s="5" t="s">
        <v>63</v>
      </c>
      <c r="E13" s="50"/>
      <c r="F13" s="50">
        <f>C13*E13</f>
        <v>0</v>
      </c>
    </row>
    <row r="14" spans="1:6" ht="28.8" x14ac:dyDescent="0.3">
      <c r="A14" s="5" t="s">
        <v>73</v>
      </c>
      <c r="B14" s="4" t="s">
        <v>72</v>
      </c>
      <c r="C14" s="23">
        <v>10</v>
      </c>
      <c r="D14" s="23" t="s">
        <v>63</v>
      </c>
      <c r="E14" s="51"/>
      <c r="F14" s="50">
        <f>C14*E14</f>
        <v>0</v>
      </c>
    </row>
    <row r="15" spans="1:6" ht="28.8" x14ac:dyDescent="0.3">
      <c r="A15" s="5" t="s">
        <v>146</v>
      </c>
      <c r="B15" s="5" t="s">
        <v>165</v>
      </c>
      <c r="C15" s="3">
        <v>1</v>
      </c>
      <c r="D15" s="3" t="s">
        <v>66</v>
      </c>
      <c r="E15" s="45"/>
      <c r="F15" s="50">
        <f>C15*E15</f>
        <v>0</v>
      </c>
    </row>
    <row r="16" spans="1:6" ht="28.8" x14ac:dyDescent="0.3">
      <c r="A16" s="5" t="s">
        <v>148</v>
      </c>
      <c r="B16" s="5" t="s">
        <v>166</v>
      </c>
      <c r="C16" s="5">
        <v>1</v>
      </c>
      <c r="D16" s="5" t="s">
        <v>132</v>
      </c>
      <c r="E16" s="49"/>
      <c r="F16" s="50">
        <f>C16*E16</f>
        <v>0</v>
      </c>
    </row>
    <row r="17" spans="1:6" x14ac:dyDescent="0.3">
      <c r="A17" s="101" t="s">
        <v>58</v>
      </c>
      <c r="B17" s="102"/>
      <c r="C17" s="102"/>
      <c r="D17" s="102"/>
      <c r="E17" s="103"/>
      <c r="F17" s="46">
        <f>SUM(F13:F16)</f>
        <v>0</v>
      </c>
    </row>
    <row r="18" spans="1:6" x14ac:dyDescent="0.3">
      <c r="A18" s="7" t="s">
        <v>75</v>
      </c>
      <c r="B18" s="92" t="s">
        <v>76</v>
      </c>
      <c r="C18" s="92"/>
      <c r="D18" s="92"/>
      <c r="E18" s="93"/>
      <c r="F18" s="94"/>
    </row>
    <row r="19" spans="1:6" ht="43.2" x14ac:dyDescent="0.3">
      <c r="A19" s="3" t="s">
        <v>77</v>
      </c>
      <c r="B19" s="5" t="s">
        <v>149</v>
      </c>
      <c r="C19" s="3">
        <v>55</v>
      </c>
      <c r="D19" s="3" t="s">
        <v>63</v>
      </c>
      <c r="E19" s="45"/>
      <c r="F19" s="45">
        <f>C19*E19</f>
        <v>0</v>
      </c>
    </row>
    <row r="20" spans="1:6" ht="28.8" x14ac:dyDescent="0.3">
      <c r="A20" s="3" t="s">
        <v>79</v>
      </c>
      <c r="B20" s="5" t="s">
        <v>150</v>
      </c>
      <c r="C20" s="3">
        <v>4</v>
      </c>
      <c r="D20" s="3" t="s">
        <v>81</v>
      </c>
      <c r="E20" s="45"/>
      <c r="F20" s="45">
        <f>C20*E20</f>
        <v>0</v>
      </c>
    </row>
    <row r="21" spans="1:6" x14ac:dyDescent="0.3">
      <c r="A21" s="101" t="s">
        <v>58</v>
      </c>
      <c r="B21" s="102"/>
      <c r="C21" s="102"/>
      <c r="D21" s="102"/>
      <c r="E21" s="103"/>
      <c r="F21" s="46">
        <f>SUM(F19:F20)</f>
        <v>0</v>
      </c>
    </row>
    <row r="22" spans="1:6" x14ac:dyDescent="0.3">
      <c r="A22" s="6" t="s">
        <v>87</v>
      </c>
      <c r="B22" s="91" t="s">
        <v>88</v>
      </c>
      <c r="C22" s="92"/>
      <c r="D22" s="92"/>
      <c r="E22" s="93"/>
      <c r="F22" s="94"/>
    </row>
    <row r="23" spans="1:6" ht="43.2" x14ac:dyDescent="0.3">
      <c r="A23" s="3" t="s">
        <v>89</v>
      </c>
      <c r="B23" s="5" t="s">
        <v>151</v>
      </c>
      <c r="C23" s="3">
        <v>20</v>
      </c>
      <c r="D23" s="3" t="s">
        <v>63</v>
      </c>
      <c r="E23" s="45"/>
      <c r="F23" s="45">
        <f>C23*E23</f>
        <v>0</v>
      </c>
    </row>
    <row r="24" spans="1:6" x14ac:dyDescent="0.3">
      <c r="A24" s="3" t="s">
        <v>91</v>
      </c>
      <c r="B24" s="3" t="s">
        <v>152</v>
      </c>
      <c r="C24" s="3">
        <v>25</v>
      </c>
      <c r="D24" s="3" t="s">
        <v>63</v>
      </c>
      <c r="E24" s="45"/>
      <c r="F24" s="45">
        <f>C24*E24</f>
        <v>0</v>
      </c>
    </row>
    <row r="25" spans="1:6" x14ac:dyDescent="0.3">
      <c r="A25" s="3" t="s">
        <v>93</v>
      </c>
      <c r="B25" s="3" t="s">
        <v>94</v>
      </c>
      <c r="C25" s="3">
        <v>5</v>
      </c>
      <c r="D25" s="3" t="s">
        <v>95</v>
      </c>
      <c r="E25" s="45"/>
      <c r="F25" s="45">
        <f>C25*E25</f>
        <v>0</v>
      </c>
    </row>
    <row r="26" spans="1:6" ht="28.8" x14ac:dyDescent="0.3">
      <c r="A26" s="3" t="s">
        <v>96</v>
      </c>
      <c r="B26" s="5" t="s">
        <v>97</v>
      </c>
      <c r="C26" s="3">
        <v>4</v>
      </c>
      <c r="D26" s="3" t="s">
        <v>95</v>
      </c>
      <c r="E26" s="45"/>
      <c r="F26" s="45">
        <f>C26*E26</f>
        <v>0</v>
      </c>
    </row>
    <row r="27" spans="1:6" x14ac:dyDescent="0.3">
      <c r="A27" s="101" t="s">
        <v>58</v>
      </c>
      <c r="B27" s="102"/>
      <c r="C27" s="102"/>
      <c r="D27" s="102"/>
      <c r="E27" s="103"/>
      <c r="F27" s="46">
        <f>SUM(F23:F26)</f>
        <v>0</v>
      </c>
    </row>
    <row r="28" spans="1:6" x14ac:dyDescent="0.3">
      <c r="A28" s="6" t="s">
        <v>106</v>
      </c>
      <c r="B28" s="91" t="s">
        <v>99</v>
      </c>
      <c r="C28" s="92"/>
      <c r="D28" s="92"/>
      <c r="E28" s="93"/>
      <c r="F28" s="94"/>
    </row>
    <row r="29" spans="1:6" ht="43.2" x14ac:dyDescent="0.3">
      <c r="A29" s="3" t="s">
        <v>108</v>
      </c>
      <c r="B29" s="4" t="s">
        <v>153</v>
      </c>
      <c r="C29" s="3">
        <v>10</v>
      </c>
      <c r="D29" s="3" t="s">
        <v>95</v>
      </c>
      <c r="E29" s="45"/>
      <c r="F29" s="45">
        <f>C29*E29</f>
        <v>0</v>
      </c>
    </row>
    <row r="30" spans="1:6" ht="28.8" x14ac:dyDescent="0.3">
      <c r="A30" s="3" t="s">
        <v>110</v>
      </c>
      <c r="B30" s="5" t="s">
        <v>103</v>
      </c>
      <c r="C30" s="3">
        <v>10</v>
      </c>
      <c r="D30" s="3" t="s">
        <v>95</v>
      </c>
      <c r="E30" s="45"/>
      <c r="F30" s="45">
        <f>C30*E30</f>
        <v>0</v>
      </c>
    </row>
    <row r="31" spans="1:6" ht="43.2" x14ac:dyDescent="0.3">
      <c r="A31" s="3" t="s">
        <v>112</v>
      </c>
      <c r="B31" s="5" t="s">
        <v>154</v>
      </c>
      <c r="C31" s="3">
        <v>2</v>
      </c>
      <c r="D31" s="3" t="s">
        <v>86</v>
      </c>
      <c r="E31" s="45"/>
      <c r="F31" s="45">
        <f>C31*E31</f>
        <v>0</v>
      </c>
    </row>
    <row r="32" spans="1:6" x14ac:dyDescent="0.3">
      <c r="A32" s="101" t="s">
        <v>58</v>
      </c>
      <c r="B32" s="102"/>
      <c r="C32" s="102"/>
      <c r="D32" s="102"/>
      <c r="E32" s="103"/>
      <c r="F32" s="46">
        <f>SUM(F29:F31)</f>
        <v>0</v>
      </c>
    </row>
    <row r="33" spans="1:6" x14ac:dyDescent="0.3">
      <c r="A33" s="6" t="s">
        <v>133</v>
      </c>
      <c r="B33" s="91" t="s">
        <v>107</v>
      </c>
      <c r="C33" s="92"/>
      <c r="D33" s="92"/>
      <c r="E33" s="93"/>
      <c r="F33" s="94"/>
    </row>
    <row r="34" spans="1:6" ht="28.8" x14ac:dyDescent="0.3">
      <c r="A34" s="3" t="s">
        <v>134</v>
      </c>
      <c r="B34" s="5" t="s">
        <v>109</v>
      </c>
      <c r="C34" s="3">
        <v>105</v>
      </c>
      <c r="D34" s="3" t="s">
        <v>63</v>
      </c>
      <c r="E34" s="45"/>
      <c r="F34" s="45">
        <f>C34*E34</f>
        <v>0</v>
      </c>
    </row>
    <row r="35" spans="1:6" ht="28.8" x14ac:dyDescent="0.3">
      <c r="A35" s="3" t="s">
        <v>135</v>
      </c>
      <c r="B35" s="4" t="s">
        <v>155</v>
      </c>
      <c r="C35" s="3">
        <v>1</v>
      </c>
      <c r="D35" s="3" t="s">
        <v>86</v>
      </c>
      <c r="E35" s="45"/>
      <c r="F35" s="45">
        <f>C35*E35</f>
        <v>0</v>
      </c>
    </row>
    <row r="36" spans="1:6" ht="28.8" x14ac:dyDescent="0.3">
      <c r="A36" s="12" t="s">
        <v>136</v>
      </c>
      <c r="B36" s="5" t="s">
        <v>113</v>
      </c>
      <c r="C36" s="3">
        <v>1</v>
      </c>
      <c r="D36" s="3" t="s">
        <v>86</v>
      </c>
      <c r="E36" s="45"/>
      <c r="F36" s="45">
        <f>C36*E36</f>
        <v>0</v>
      </c>
    </row>
    <row r="37" spans="1:6" ht="28.8" x14ac:dyDescent="0.3">
      <c r="A37" s="12">
        <v>8.4</v>
      </c>
      <c r="B37" s="5" t="s">
        <v>157</v>
      </c>
      <c r="C37" s="3">
        <v>2</v>
      </c>
      <c r="D37" s="3" t="s">
        <v>81</v>
      </c>
      <c r="E37" s="45"/>
      <c r="F37" s="45">
        <f>C37*E37</f>
        <v>0</v>
      </c>
    </row>
    <row r="38" spans="1:6" x14ac:dyDescent="0.3">
      <c r="A38" s="61" t="s">
        <v>58</v>
      </c>
      <c r="B38" s="61"/>
      <c r="C38" s="61"/>
      <c r="D38" s="61"/>
      <c r="E38" s="105"/>
      <c r="F38" s="46">
        <f>SUM(F34:F36)</f>
        <v>0</v>
      </c>
    </row>
    <row r="39" spans="1:6" x14ac:dyDescent="0.3">
      <c r="A39" s="89"/>
      <c r="B39" s="89"/>
      <c r="C39" s="89"/>
      <c r="D39" s="89"/>
      <c r="E39" s="106"/>
      <c r="F39" s="106"/>
    </row>
    <row r="40" spans="1:6" x14ac:dyDescent="0.3">
      <c r="A40" s="70" t="s">
        <v>167</v>
      </c>
      <c r="B40" s="70"/>
      <c r="C40" s="70"/>
      <c r="D40" s="70"/>
      <c r="E40" s="104"/>
      <c r="F40" s="47">
        <f>F38+F32+F27+F21+F17+F11+F7</f>
        <v>0</v>
      </c>
    </row>
    <row r="41" spans="1:6" x14ac:dyDescent="0.3">
      <c r="A41" s="70" t="s">
        <v>168</v>
      </c>
      <c r="B41" s="70"/>
      <c r="C41" s="70"/>
      <c r="D41" s="70"/>
      <c r="E41" s="104"/>
      <c r="F41" s="47">
        <f>F40*2</f>
        <v>0</v>
      </c>
    </row>
  </sheetData>
  <mergeCells count="19">
    <mergeCell ref="A41:E41"/>
    <mergeCell ref="A17:E17"/>
    <mergeCell ref="B18:F18"/>
    <mergeCell ref="A21:E21"/>
    <mergeCell ref="B22:F22"/>
    <mergeCell ref="A27:E27"/>
    <mergeCell ref="B28:F28"/>
    <mergeCell ref="A32:E32"/>
    <mergeCell ref="B33:F33"/>
    <mergeCell ref="A38:E38"/>
    <mergeCell ref="A39:F39"/>
    <mergeCell ref="A40:E40"/>
    <mergeCell ref="B12:F12"/>
    <mergeCell ref="A1:F1"/>
    <mergeCell ref="B4:F4"/>
    <mergeCell ref="A7:E7"/>
    <mergeCell ref="B8:F8"/>
    <mergeCell ref="A11:E11"/>
    <mergeCell ref="A2:F2"/>
  </mergeCells>
  <pageMargins left="0.70866141732283472" right="0.70866141732283472" top="0.74803149606299169" bottom="0.74803149606299169" header="0.31496062992125973" footer="0.31496062992125973"/>
  <pageSetup paperSize="9" fitToHeight="0" orientation="portrait" horizontalDpi="0" verticalDpi="0" copies="0"/>
  <headerFooter>
    <oddFooter>&amp;L&amp;F - &amp;A&amp;RPage &amp;P sur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C1747D-2B76-4B7B-ABC1-C22790AF06B2}">
  <sheetPr>
    <tabColor rgb="FF0070C0"/>
    <pageSetUpPr fitToPage="1"/>
  </sheetPr>
  <dimension ref="A1:F41"/>
  <sheetViews>
    <sheetView topLeftCell="A29" workbookViewId="0">
      <selection activeCell="A2" sqref="A2:F2"/>
    </sheetView>
  </sheetViews>
  <sheetFormatPr defaultRowHeight="14.4" x14ac:dyDescent="0.3"/>
  <cols>
    <col min="1" max="1" width="6.6640625" customWidth="1"/>
    <col min="2" max="2" width="40" customWidth="1"/>
    <col min="5" max="5" width="9.44140625" customWidth="1"/>
    <col min="6" max="6" width="11.6640625" customWidth="1"/>
  </cols>
  <sheetData>
    <row r="1" spans="1:6" ht="37.200000000000003" customHeight="1" x14ac:dyDescent="0.3">
      <c r="A1" s="64" t="s">
        <v>169</v>
      </c>
      <c r="B1" s="95"/>
      <c r="C1" s="95"/>
      <c r="D1" s="95"/>
      <c r="E1" s="96"/>
      <c r="F1" s="96"/>
    </row>
    <row r="2" spans="1:6" ht="18" customHeight="1" x14ac:dyDescent="0.35">
      <c r="A2" s="90" t="s">
        <v>196</v>
      </c>
      <c r="B2" s="62"/>
      <c r="C2" s="62"/>
      <c r="D2" s="62"/>
      <c r="E2" s="62"/>
      <c r="F2" s="62"/>
    </row>
    <row r="3" spans="1:6" x14ac:dyDescent="0.3">
      <c r="A3" s="1" t="s">
        <v>45</v>
      </c>
      <c r="B3" s="1" t="s">
        <v>46</v>
      </c>
      <c r="C3" s="1" t="s">
        <v>47</v>
      </c>
      <c r="D3" s="1" t="s">
        <v>48</v>
      </c>
      <c r="E3" s="39" t="s">
        <v>49</v>
      </c>
      <c r="F3" s="39" t="s">
        <v>50</v>
      </c>
    </row>
    <row r="4" spans="1:6" x14ac:dyDescent="0.3">
      <c r="A4" s="2" t="s">
        <v>51</v>
      </c>
      <c r="B4" s="97" t="s">
        <v>52</v>
      </c>
      <c r="C4" s="98"/>
      <c r="D4" s="98"/>
      <c r="E4" s="99"/>
      <c r="F4" s="100"/>
    </row>
    <row r="5" spans="1:6" ht="57.6" x14ac:dyDescent="0.3">
      <c r="A5" s="3" t="s">
        <v>53</v>
      </c>
      <c r="B5" s="4" t="s">
        <v>54</v>
      </c>
      <c r="C5" s="3">
        <v>1</v>
      </c>
      <c r="D5" s="3" t="s">
        <v>55</v>
      </c>
      <c r="E5" s="45"/>
      <c r="F5" s="45">
        <f>C5*E5</f>
        <v>0</v>
      </c>
    </row>
    <row r="6" spans="1:6" ht="43.2" x14ac:dyDescent="0.3">
      <c r="A6" s="3" t="s">
        <v>56</v>
      </c>
      <c r="B6" s="5" t="s">
        <v>57</v>
      </c>
      <c r="C6" s="3">
        <v>1</v>
      </c>
      <c r="D6" s="3" t="s">
        <v>55</v>
      </c>
      <c r="E6" s="45"/>
      <c r="F6" s="45">
        <f>C6*E6</f>
        <v>0</v>
      </c>
    </row>
    <row r="7" spans="1:6" x14ac:dyDescent="0.3">
      <c r="A7" s="101" t="s">
        <v>58</v>
      </c>
      <c r="B7" s="102"/>
      <c r="C7" s="102"/>
      <c r="D7" s="102"/>
      <c r="E7" s="103"/>
      <c r="F7" s="46">
        <f>SUM(F5:F6)</f>
        <v>0</v>
      </c>
    </row>
    <row r="8" spans="1:6" x14ac:dyDescent="0.3">
      <c r="A8" s="6" t="s">
        <v>59</v>
      </c>
      <c r="B8" s="91" t="s">
        <v>60</v>
      </c>
      <c r="C8" s="92"/>
      <c r="D8" s="92"/>
      <c r="E8" s="93"/>
      <c r="F8" s="94"/>
    </row>
    <row r="9" spans="1:6" ht="28.8" x14ac:dyDescent="0.3">
      <c r="A9" s="3" t="s">
        <v>61</v>
      </c>
      <c r="B9" s="4" t="s">
        <v>62</v>
      </c>
      <c r="C9" s="3">
        <v>30</v>
      </c>
      <c r="D9" s="3" t="s">
        <v>63</v>
      </c>
      <c r="E9" s="45"/>
      <c r="F9" s="45">
        <f>C9*E9</f>
        <v>0</v>
      </c>
    </row>
    <row r="10" spans="1:6" ht="28.8" x14ac:dyDescent="0.3">
      <c r="A10" s="3" t="s">
        <v>67</v>
      </c>
      <c r="B10" s="20" t="s">
        <v>164</v>
      </c>
      <c r="C10" s="5">
        <v>10</v>
      </c>
      <c r="D10" s="5" t="s">
        <v>66</v>
      </c>
      <c r="E10" s="45"/>
      <c r="F10" s="45">
        <f>C10*E10</f>
        <v>0</v>
      </c>
    </row>
    <row r="11" spans="1:6" x14ac:dyDescent="0.3">
      <c r="A11" s="101" t="s">
        <v>58</v>
      </c>
      <c r="B11" s="102"/>
      <c r="C11" s="102"/>
      <c r="D11" s="102"/>
      <c r="E11" s="103"/>
      <c r="F11" s="46">
        <f>SUM(F9:F10)</f>
        <v>0</v>
      </c>
    </row>
    <row r="12" spans="1:6" x14ac:dyDescent="0.3">
      <c r="A12" s="6" t="s">
        <v>69</v>
      </c>
      <c r="B12" s="91" t="s">
        <v>70</v>
      </c>
      <c r="C12" s="92"/>
      <c r="D12" s="92"/>
      <c r="E12" s="93"/>
      <c r="F12" s="94"/>
    </row>
    <row r="13" spans="1:6" ht="57.6" x14ac:dyDescent="0.3">
      <c r="A13" s="5" t="s">
        <v>71</v>
      </c>
      <c r="B13" s="5" t="s">
        <v>145</v>
      </c>
      <c r="C13" s="5">
        <v>4.8499999999999996</v>
      </c>
      <c r="D13" s="5" t="s">
        <v>63</v>
      </c>
      <c r="E13" s="50"/>
      <c r="F13" s="50">
        <f>C13*E13</f>
        <v>0</v>
      </c>
    </row>
    <row r="14" spans="1:6" ht="43.2" x14ac:dyDescent="0.3">
      <c r="A14" s="5" t="s">
        <v>73</v>
      </c>
      <c r="B14" s="4" t="s">
        <v>72</v>
      </c>
      <c r="C14" s="23">
        <v>20</v>
      </c>
      <c r="D14" s="23" t="s">
        <v>63</v>
      </c>
      <c r="E14" s="51"/>
      <c r="F14" s="50">
        <f>C14*E14</f>
        <v>0</v>
      </c>
    </row>
    <row r="15" spans="1:6" ht="43.2" x14ac:dyDescent="0.3">
      <c r="A15" s="5" t="s">
        <v>146</v>
      </c>
      <c r="B15" s="5" t="s">
        <v>165</v>
      </c>
      <c r="C15" s="3">
        <v>2</v>
      </c>
      <c r="D15" s="3" t="s">
        <v>66</v>
      </c>
      <c r="E15" s="45"/>
      <c r="F15" s="50">
        <f>C15*E15</f>
        <v>0</v>
      </c>
    </row>
    <row r="16" spans="1:6" ht="28.8" x14ac:dyDescent="0.3">
      <c r="A16" s="5" t="s">
        <v>148</v>
      </c>
      <c r="B16" s="5" t="s">
        <v>166</v>
      </c>
      <c r="C16" s="5">
        <v>1</v>
      </c>
      <c r="D16" s="5" t="s">
        <v>132</v>
      </c>
      <c r="E16" s="49"/>
      <c r="F16" s="50">
        <f>C16*E16</f>
        <v>0</v>
      </c>
    </row>
    <row r="17" spans="1:6" x14ac:dyDescent="0.3">
      <c r="A17" s="101" t="s">
        <v>58</v>
      </c>
      <c r="B17" s="102"/>
      <c r="C17" s="102"/>
      <c r="D17" s="102"/>
      <c r="E17" s="103"/>
      <c r="F17" s="46">
        <f>SUM(F13:F16)</f>
        <v>0</v>
      </c>
    </row>
    <row r="18" spans="1:6" x14ac:dyDescent="0.3">
      <c r="A18" s="7" t="s">
        <v>75</v>
      </c>
      <c r="B18" s="92" t="s">
        <v>76</v>
      </c>
      <c r="C18" s="92"/>
      <c r="D18" s="92"/>
      <c r="E18" s="93"/>
      <c r="F18" s="94"/>
    </row>
    <row r="19" spans="1:6" ht="86.4" x14ac:dyDescent="0.3">
      <c r="A19" s="3" t="s">
        <v>77</v>
      </c>
      <c r="B19" s="8" t="s">
        <v>116</v>
      </c>
      <c r="C19" s="3">
        <v>55</v>
      </c>
      <c r="D19" s="3" t="s">
        <v>63</v>
      </c>
      <c r="E19" s="45"/>
      <c r="F19" s="45">
        <f>C19*E19</f>
        <v>0</v>
      </c>
    </row>
    <row r="20" spans="1:6" ht="43.2" x14ac:dyDescent="0.3">
      <c r="A20" s="3" t="s">
        <v>79</v>
      </c>
      <c r="B20" s="5" t="s">
        <v>170</v>
      </c>
      <c r="C20" s="3">
        <v>4</v>
      </c>
      <c r="D20" s="3" t="s">
        <v>81</v>
      </c>
      <c r="E20" s="45"/>
      <c r="F20" s="45">
        <f>C20*E20</f>
        <v>0</v>
      </c>
    </row>
    <row r="21" spans="1:6" x14ac:dyDescent="0.3">
      <c r="A21" s="101" t="s">
        <v>58</v>
      </c>
      <c r="B21" s="102"/>
      <c r="C21" s="102"/>
      <c r="D21" s="102"/>
      <c r="E21" s="103"/>
      <c r="F21" s="46">
        <f>SUM(F19:F20)</f>
        <v>0</v>
      </c>
    </row>
    <row r="22" spans="1:6" x14ac:dyDescent="0.3">
      <c r="A22" s="6" t="s">
        <v>87</v>
      </c>
      <c r="B22" s="91" t="s">
        <v>88</v>
      </c>
      <c r="C22" s="92"/>
      <c r="D22" s="92"/>
      <c r="E22" s="93"/>
      <c r="F22" s="94"/>
    </row>
    <row r="23" spans="1:6" ht="86.4" x14ac:dyDescent="0.3">
      <c r="A23" s="3" t="s">
        <v>89</v>
      </c>
      <c r="B23" s="5" t="s">
        <v>119</v>
      </c>
      <c r="C23" s="3">
        <v>20</v>
      </c>
      <c r="D23" s="3" t="s">
        <v>63</v>
      </c>
      <c r="E23" s="45"/>
      <c r="F23" s="45">
        <f>C23*E23</f>
        <v>0</v>
      </c>
    </row>
    <row r="24" spans="1:6" x14ac:dyDescent="0.3">
      <c r="A24" s="3" t="s">
        <v>91</v>
      </c>
      <c r="B24" s="3" t="s">
        <v>152</v>
      </c>
      <c r="C24" s="3">
        <v>25</v>
      </c>
      <c r="D24" s="3" t="s">
        <v>63</v>
      </c>
      <c r="E24" s="45"/>
      <c r="F24" s="45">
        <f>C24*E24</f>
        <v>0</v>
      </c>
    </row>
    <row r="25" spans="1:6" x14ac:dyDescent="0.3">
      <c r="A25" s="3" t="s">
        <v>93</v>
      </c>
      <c r="B25" s="3" t="s">
        <v>94</v>
      </c>
      <c r="C25" s="3">
        <v>5</v>
      </c>
      <c r="D25" s="3" t="s">
        <v>95</v>
      </c>
      <c r="E25" s="45"/>
      <c r="F25" s="45">
        <f>C25*E25</f>
        <v>0</v>
      </c>
    </row>
    <row r="26" spans="1:6" x14ac:dyDescent="0.3">
      <c r="A26" s="3" t="s">
        <v>96</v>
      </c>
      <c r="B26" s="3" t="s">
        <v>97</v>
      </c>
      <c r="C26" s="3">
        <v>4</v>
      </c>
      <c r="D26" s="3" t="s">
        <v>95</v>
      </c>
      <c r="E26" s="45"/>
      <c r="F26" s="45">
        <f>C26*E26</f>
        <v>0</v>
      </c>
    </row>
    <row r="27" spans="1:6" x14ac:dyDescent="0.3">
      <c r="A27" s="101" t="s">
        <v>58</v>
      </c>
      <c r="B27" s="102"/>
      <c r="C27" s="102"/>
      <c r="D27" s="102"/>
      <c r="E27" s="103"/>
      <c r="F27" s="46">
        <f>SUM(F23:F26)</f>
        <v>0</v>
      </c>
    </row>
    <row r="28" spans="1:6" x14ac:dyDescent="0.3">
      <c r="A28" s="6" t="s">
        <v>106</v>
      </c>
      <c r="B28" s="91" t="s">
        <v>99</v>
      </c>
      <c r="C28" s="92"/>
      <c r="D28" s="92"/>
      <c r="E28" s="93"/>
      <c r="F28" s="94"/>
    </row>
    <row r="29" spans="1:6" ht="72" x14ac:dyDescent="0.3">
      <c r="A29" s="3" t="s">
        <v>108</v>
      </c>
      <c r="B29" s="4" t="s">
        <v>121</v>
      </c>
      <c r="C29" s="3">
        <v>10</v>
      </c>
      <c r="D29" s="3" t="s">
        <v>95</v>
      </c>
      <c r="E29" s="45"/>
      <c r="F29" s="45">
        <f>C29*E29</f>
        <v>0</v>
      </c>
    </row>
    <row r="30" spans="1:6" ht="28.8" x14ac:dyDescent="0.3">
      <c r="A30" s="3" t="s">
        <v>110</v>
      </c>
      <c r="B30" s="5" t="s">
        <v>103</v>
      </c>
      <c r="C30" s="3">
        <v>10</v>
      </c>
      <c r="D30" s="3" t="s">
        <v>95</v>
      </c>
      <c r="E30" s="45"/>
      <c r="F30" s="45">
        <f>C30*E30</f>
        <v>0</v>
      </c>
    </row>
    <row r="31" spans="1:6" ht="43.2" x14ac:dyDescent="0.3">
      <c r="A31" s="3" t="s">
        <v>112</v>
      </c>
      <c r="B31" s="5" t="s">
        <v>154</v>
      </c>
      <c r="C31" s="3">
        <v>2</v>
      </c>
      <c r="D31" s="3" t="s">
        <v>86</v>
      </c>
      <c r="E31" s="45"/>
      <c r="F31" s="45">
        <f>C31*E31</f>
        <v>0</v>
      </c>
    </row>
    <row r="32" spans="1:6" x14ac:dyDescent="0.3">
      <c r="A32" s="101" t="s">
        <v>58</v>
      </c>
      <c r="B32" s="102"/>
      <c r="C32" s="102"/>
      <c r="D32" s="102"/>
      <c r="E32" s="103"/>
      <c r="F32" s="46">
        <f>SUM(F29:F31)</f>
        <v>0</v>
      </c>
    </row>
    <row r="33" spans="1:6" x14ac:dyDescent="0.3">
      <c r="A33" s="6" t="s">
        <v>133</v>
      </c>
      <c r="B33" s="91" t="s">
        <v>107</v>
      </c>
      <c r="C33" s="92"/>
      <c r="D33" s="92"/>
      <c r="E33" s="93"/>
      <c r="F33" s="94"/>
    </row>
    <row r="34" spans="1:6" ht="28.8" x14ac:dyDescent="0.3">
      <c r="A34" s="3" t="s">
        <v>134</v>
      </c>
      <c r="B34" s="5" t="s">
        <v>109</v>
      </c>
      <c r="C34" s="3">
        <v>105</v>
      </c>
      <c r="D34" s="3" t="s">
        <v>63</v>
      </c>
      <c r="E34" s="45"/>
      <c r="F34" s="45">
        <f>C34*E34</f>
        <v>0</v>
      </c>
    </row>
    <row r="35" spans="1:6" ht="28.8" x14ac:dyDescent="0.3">
      <c r="A35" s="3" t="s">
        <v>135</v>
      </c>
      <c r="B35" s="4" t="s">
        <v>155</v>
      </c>
      <c r="C35" s="3">
        <v>1</v>
      </c>
      <c r="D35" s="3" t="s">
        <v>86</v>
      </c>
      <c r="E35" s="45"/>
      <c r="F35" s="45">
        <f>C35*E35</f>
        <v>0</v>
      </c>
    </row>
    <row r="36" spans="1:6" ht="28.8" x14ac:dyDescent="0.3">
      <c r="A36" s="3" t="s">
        <v>136</v>
      </c>
      <c r="B36" s="5" t="s">
        <v>113</v>
      </c>
      <c r="C36" s="3">
        <v>1</v>
      </c>
      <c r="D36" s="3" t="s">
        <v>86</v>
      </c>
      <c r="E36" s="45"/>
      <c r="F36" s="45">
        <f>C36*E36</f>
        <v>0</v>
      </c>
    </row>
    <row r="37" spans="1:6" ht="28.8" x14ac:dyDescent="0.3">
      <c r="A37" s="3"/>
      <c r="B37" s="5" t="s">
        <v>157</v>
      </c>
      <c r="C37" s="3">
        <v>2</v>
      </c>
      <c r="D37" s="3" t="s">
        <v>81</v>
      </c>
      <c r="E37" s="45"/>
      <c r="F37" s="45">
        <f>C37*E37</f>
        <v>0</v>
      </c>
    </row>
    <row r="38" spans="1:6" x14ac:dyDescent="0.3">
      <c r="A38" s="61" t="s">
        <v>58</v>
      </c>
      <c r="B38" s="61"/>
      <c r="C38" s="61"/>
      <c r="D38" s="61"/>
      <c r="E38" s="105"/>
      <c r="F38" s="46">
        <f>SUM(F34:F36)</f>
        <v>0</v>
      </c>
    </row>
    <row r="39" spans="1:6" x14ac:dyDescent="0.3">
      <c r="A39" s="89"/>
      <c r="B39" s="89"/>
      <c r="C39" s="89"/>
      <c r="D39" s="89"/>
      <c r="E39" s="106"/>
      <c r="F39" s="106"/>
    </row>
    <row r="40" spans="1:6" x14ac:dyDescent="0.3">
      <c r="A40" s="70" t="s">
        <v>171</v>
      </c>
      <c r="B40" s="70"/>
      <c r="C40" s="70"/>
      <c r="D40" s="70"/>
      <c r="E40" s="104"/>
      <c r="F40" s="47">
        <f>F38+F32+F27+F21+F17+F11+F7</f>
        <v>0</v>
      </c>
    </row>
    <row r="41" spans="1:6" x14ac:dyDescent="0.3">
      <c r="A41" s="70" t="s">
        <v>172</v>
      </c>
      <c r="B41" s="70"/>
      <c r="C41" s="70"/>
      <c r="D41" s="70"/>
      <c r="E41" s="104"/>
      <c r="F41" s="47">
        <f>F40*2</f>
        <v>0</v>
      </c>
    </row>
  </sheetData>
  <mergeCells count="19">
    <mergeCell ref="A41:E41"/>
    <mergeCell ref="A17:E17"/>
    <mergeCell ref="B18:F18"/>
    <mergeCell ref="A21:E21"/>
    <mergeCell ref="B22:F22"/>
    <mergeCell ref="A27:E27"/>
    <mergeCell ref="B28:F28"/>
    <mergeCell ref="A32:E32"/>
    <mergeCell ref="B33:F33"/>
    <mergeCell ref="A38:E38"/>
    <mergeCell ref="A39:F39"/>
    <mergeCell ref="A40:E40"/>
    <mergeCell ref="B12:F12"/>
    <mergeCell ref="A1:F1"/>
    <mergeCell ref="B4:F4"/>
    <mergeCell ref="A7:E7"/>
    <mergeCell ref="B8:F8"/>
    <mergeCell ref="A11:E11"/>
    <mergeCell ref="A2:F2"/>
  </mergeCells>
  <pageMargins left="0.70866141732283472" right="0.70866141732283472" top="0.74803149606299169" bottom="0.74803149606299169" header="0.31496062992125973" footer="0.31496062992125973"/>
  <pageSetup paperSize="9" fitToHeight="0" orientation="portrait" horizontalDpi="0" verticalDpi="0" copies="0"/>
  <headerFooter>
    <oddFooter>&amp;L&amp;F - &amp;A&amp;RPage &amp;P sur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DFE7ABD423E8D498B411BE7A5B03083" ma:contentTypeVersion="17" ma:contentTypeDescription="Create a new document." ma:contentTypeScope="" ma:versionID="5c48a44ccc0f793240ed79e57b33f15d">
  <xsd:schema xmlns:xsd="http://www.w3.org/2001/XMLSchema" xmlns:xs="http://www.w3.org/2001/XMLSchema" xmlns:p="http://schemas.microsoft.com/office/2006/metadata/properties" xmlns:ns2="61c10fad-2cd2-4b2b-b14f-d6ec72293d18" xmlns:ns3="9dfdc0b9-6b70-4912-a7fb-2613f6f1dc07" targetNamespace="http://schemas.microsoft.com/office/2006/metadata/properties" ma:root="true" ma:fieldsID="a8563c3276dcc500be70bcee5fe9902c" ns2:_="" ns3:_="">
    <xsd:import namespace="61c10fad-2cd2-4b2b-b14f-d6ec72293d18"/>
    <xsd:import namespace="9dfdc0b9-6b70-4912-a7fb-2613f6f1dc07"/>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GenerationTime" minOccurs="0"/>
                <xsd:element ref="ns2:MediaServiceEventHashCode" minOccurs="0"/>
                <xsd:element ref="ns2:lcf76f155ced4ddcb4097134ff3c332f" minOccurs="0"/>
                <xsd:element ref="ns3:TaxCatchAll" minOccurs="0"/>
                <xsd:element ref="ns3:SharedWithUsers" minOccurs="0"/>
                <xsd:element ref="ns3:SharedWithDetails" minOccurs="0"/>
                <xsd:element ref="ns2:MediaServiceOCR" minOccurs="0"/>
                <xsd:element ref="ns2:MediaServiceDateTaken" minOccurs="0"/>
                <xsd:element ref="ns2:MediaServiceLocation" minOccurs="0"/>
                <xsd:element ref="ns2:MediaLengthInSecond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1c10fad-2cd2-4b2b-b14f-d6ec72293d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553f610b-9ee9-4302-9a9e-eaae0f0c7bdb"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Location" ma:index="20" nillable="true" ma:displayName="Loca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dfdc0b9-6b70-4912-a7fb-2613f6f1dc07"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d815320-bd24-4bdc-b064-09e9798084ac}" ma:internalName="TaxCatchAll" ma:showField="CatchAllData" ma:web="9dfdc0b9-6b70-4912-a7fb-2613f6f1dc07">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1c10fad-2cd2-4b2b-b14f-d6ec72293d18">
      <Terms xmlns="http://schemas.microsoft.com/office/infopath/2007/PartnerControls"/>
    </lcf76f155ced4ddcb4097134ff3c332f>
    <TaxCatchAll xmlns="9dfdc0b9-6b70-4912-a7fb-2613f6f1dc07" xsi:nil="true"/>
  </documentManagement>
</p:properties>
</file>

<file path=customXml/itemProps1.xml><?xml version="1.0" encoding="utf-8"?>
<ds:datastoreItem xmlns:ds="http://schemas.openxmlformats.org/officeDocument/2006/customXml" ds:itemID="{E90E3731-7ED5-4444-8644-FE8E73EDA5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1c10fad-2cd2-4b2b-b14f-d6ec72293d18"/>
    <ds:schemaRef ds:uri="9dfdc0b9-6b70-4912-a7fb-2613f6f1dc0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985DC76-4BE5-4736-A307-546A6462D86C}">
  <ds:schemaRefs>
    <ds:schemaRef ds:uri="http://schemas.microsoft.com/sharepoint/v3/contenttype/forms"/>
  </ds:schemaRefs>
</ds:datastoreItem>
</file>

<file path=customXml/itemProps3.xml><?xml version="1.0" encoding="utf-8"?>
<ds:datastoreItem xmlns:ds="http://schemas.openxmlformats.org/officeDocument/2006/customXml" ds:itemID="{90F18D2E-87E7-44F8-A39B-C422F0811E1A}">
  <ds:schemaRefs>
    <ds:schemaRef ds:uri="http://schemas.microsoft.com/office/2006/metadata/properties"/>
    <ds:schemaRef ds:uri="http://schemas.microsoft.com/office/infopath/2007/PartnerControls"/>
    <ds:schemaRef ds:uri="61c10fad-2cd2-4b2b-b14f-d6ec72293d18"/>
    <ds:schemaRef ds:uri="9dfdc0b9-6b70-4912-a7fb-2613f6f1dc07"/>
  </ds:schemaRefs>
</ds:datastoreItem>
</file>

<file path=docMetadata/LabelInfo.xml><?xml version="1.0" encoding="utf-8"?>
<clbl:labelList xmlns:clbl="http://schemas.microsoft.com/office/2020/mipLabelMetadata">
  <clbl:label id="{2059aa38-f392-4105-be92-628035578272}" enabled="1" method="Standard" siteId="{1588262d-23fb-43b4-bd6e-bce49c8e6186}"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10</vt:i4>
      </vt:variant>
    </vt:vector>
  </HeadingPairs>
  <TitlesOfParts>
    <vt:vector size="23" baseType="lpstr">
      <vt:lpstr>Résumé General</vt:lpstr>
      <vt:lpstr>CB_Bois</vt:lpstr>
      <vt:lpstr>CB_Métallique</vt:lpstr>
      <vt:lpstr>CI_Bois</vt:lpstr>
      <vt:lpstr>CI_Métallique</vt:lpstr>
      <vt:lpstr>WC_Bois</vt:lpstr>
      <vt:lpstr>WC_Métallique</vt:lpstr>
      <vt:lpstr>WC Type 2_Bois</vt:lpstr>
      <vt:lpstr>WC_Type 2_Metal</vt:lpstr>
      <vt:lpstr>Salle Repos_Bois</vt:lpstr>
      <vt:lpstr>Salle Repos_Métallique</vt:lpstr>
      <vt:lpstr>ST_Lavage_Bois</vt:lpstr>
      <vt:lpstr>ST_Lavage_Métallique</vt:lpstr>
      <vt:lpstr>CB_Bois!Print_Titles</vt:lpstr>
      <vt:lpstr>CB_Métallique!Print_Titles</vt:lpstr>
      <vt:lpstr>CI_Bois!Print_Titles</vt:lpstr>
      <vt:lpstr>CI_Métallique!Print_Titles</vt:lpstr>
      <vt:lpstr>'Salle Repos_Bois'!Print_Titles</vt:lpstr>
      <vt:lpstr>'Salle Repos_Métallique'!Print_Titles</vt:lpstr>
      <vt:lpstr>ST_Lavage_Bois!Print_Titles</vt:lpstr>
      <vt:lpstr>ST_Lavage_Métallique!Print_Titles</vt:lpstr>
      <vt:lpstr>WC_Bois!Print_Titles</vt:lpstr>
      <vt:lpstr>WC_Métallique!Print_Titles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ZOKITA Fabrice</dc:creator>
  <cp:keywords/>
  <dc:description/>
  <cp:lastModifiedBy>SUEN Margaret Choi-ming</cp:lastModifiedBy>
  <cp:revision/>
  <dcterms:created xsi:type="dcterms:W3CDTF">2026-08-05T06:45:59Z</dcterms:created>
  <dcterms:modified xsi:type="dcterms:W3CDTF">2026-08-23T14:05:12Z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0x010100CDFE7ABD423E8D498B411BE7A5B03083</vt:lpwstr>
  </property>
  <property fmtid="{D5CDD505-2E9C-101B-9397-08002B2CF9AE}" pid="3" name="MediaServiceImageTags">
    <vt:lpwstr/>
  </property>
</Properties>
</file>