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denise_masela_giz_de1/Documents/BÜRO REGIONAL/DOSSIERS A TRAITER/DISM/BANF 10001400 Plate form Num/"/>
    </mc:Choice>
  </mc:AlternateContent>
  <xr:revisionPtr revIDLastSave="0" documentId="8_{4E430FBD-EDCB-4FD6-8312-CC2815504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Expert Régional" sheetId="6" r:id="rId1"/>
    <sheet name="Budget Expert National" sheetId="1" r:id="rId2"/>
    <sheet name="Liste" sheetId="4" state="hidden" r:id="rId3"/>
  </sheets>
  <definedNames>
    <definedName name="_xlnm._FilterDatabase" localSheetId="1" hidden="1">'Budget Expert National'!$B$2:$B$3</definedName>
    <definedName name="_xlnm._FilterDatabase" localSheetId="0" hidden="1">'Budget Expert Régional'!$B$2:$B$3</definedName>
    <definedName name="_xlnm.Print_Area" localSheetId="1">'Budget Expert National'!$A$1:$K$32</definedName>
    <definedName name="_xlnm.Print_Area" localSheetId="0">'Budget Expert Régional'!$A$1:$L$36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6" l="1"/>
  <c r="G25" i="6"/>
  <c r="H25" i="6" s="1"/>
  <c r="G24" i="6"/>
  <c r="H24" i="6" s="1"/>
  <c r="H27" i="6"/>
  <c r="H26" i="6" s="1"/>
  <c r="H22" i="6"/>
  <c r="H21" i="6"/>
  <c r="H20" i="6"/>
  <c r="H19" i="6"/>
  <c r="H18" i="6"/>
  <c r="H17" i="6"/>
  <c r="H16" i="6"/>
  <c r="H15" i="6"/>
  <c r="H13" i="6"/>
  <c r="H12" i="6" s="1"/>
  <c r="H20" i="1"/>
  <c r="H23" i="6" l="1"/>
  <c r="H28" i="6" s="1"/>
  <c r="H31" i="6" s="1"/>
  <c r="H14" i="6"/>
  <c r="H23" i="1" l="1"/>
  <c r="H22" i="1" s="1"/>
  <c r="H17" i="1"/>
  <c r="H13" i="1"/>
  <c r="H12" i="1" s="1"/>
  <c r="H21" i="1"/>
  <c r="H15" i="1"/>
  <c r="H16" i="1"/>
  <c r="H18" i="1"/>
  <c r="H19" i="1" l="1"/>
  <c r="H14" i="1"/>
  <c r="H24" i="1" l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DERAPHELIS</author>
    <author>UserLA10212</author>
  </authors>
  <commentList>
    <comment ref="J4" authorId="0" shapeId="0" xr:uid="{F180F6B6-75A5-4E01-97E2-3473B4349A97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les coûts de débordement</t>
        </r>
      </text>
    </comment>
    <comment ref="S12" authorId="1" shapeId="0" xr:uid="{FB9586D5-A38C-45C2-AE98-138EA89CC037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En cas de changement de budget</t>
        </r>
      </text>
    </comment>
    <comment ref="U12" authorId="1" shapeId="0" xr:uid="{8CDF8DB5-59A4-44D4-9FC4-667B27AF74AB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Ce qui a effectivement été payé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DERAPHELIS</author>
    <author>UserLA10212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les coûts de débordement</t>
        </r>
      </text>
    </comment>
    <comment ref="S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En cas de changement de budget</t>
        </r>
      </text>
    </comment>
    <comment ref="U1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Ce qui a effectivement été payé</t>
        </r>
      </text>
    </comment>
  </commentList>
</comments>
</file>

<file path=xl/sharedStrings.xml><?xml version="1.0" encoding="utf-8"?>
<sst xmlns="http://schemas.openxmlformats.org/spreadsheetml/2006/main" count="169" uniqueCount="78">
  <si>
    <t>Projet BUREAU - GIZ</t>
  </si>
  <si>
    <t xml:space="preserve">Type : </t>
  </si>
  <si>
    <t>Modèle d'offre financière</t>
  </si>
  <si>
    <t xml:space="preserve">Elaboré par: </t>
  </si>
  <si>
    <t xml:space="preserve">Date: </t>
  </si>
  <si>
    <t>Champs d’action :</t>
  </si>
  <si>
    <t>Référence de l'activité sur le PO :</t>
  </si>
  <si>
    <t>Consultant chargé du diagnostic institutionnel, de l’état des lieux et de l’analyse des besoins des plateformes numériques des partenaires en appui à la conception de la plateforme numérique.</t>
  </si>
  <si>
    <t xml:space="preserve">Période: </t>
  </si>
  <si>
    <t xml:space="preserve"> </t>
  </si>
  <si>
    <t>Contractant/Nom :</t>
  </si>
  <si>
    <t>N°</t>
  </si>
  <si>
    <t>LIBELLE</t>
  </si>
  <si>
    <t>Quantité 1</t>
  </si>
  <si>
    <t>Unité 1</t>
  </si>
  <si>
    <t>Prix Unitaire
(USD)</t>
  </si>
  <si>
    <t>Total
(USD)</t>
  </si>
  <si>
    <t>Pièce justificative / Observation</t>
  </si>
  <si>
    <t>Chapitre 1 : Frais honoraires</t>
  </si>
  <si>
    <t>1.1</t>
  </si>
  <si>
    <t>jours</t>
  </si>
  <si>
    <t>2</t>
  </si>
  <si>
    <t>2,2</t>
  </si>
  <si>
    <t>2,3</t>
  </si>
  <si>
    <t>TOTAL (USD)</t>
  </si>
  <si>
    <t>Date et signature</t>
  </si>
  <si>
    <t>CONSULTANCE</t>
  </si>
  <si>
    <t>ATELIER</t>
  </si>
  <si>
    <t>ACHATS</t>
  </si>
  <si>
    <t>MISSION</t>
  </si>
  <si>
    <t>Quantité 2</t>
  </si>
  <si>
    <t>Unité 2</t>
  </si>
  <si>
    <t>Honoraire</t>
  </si>
  <si>
    <t>Consultant</t>
  </si>
  <si>
    <t>Go pass international</t>
  </si>
  <si>
    <t>2.1</t>
  </si>
  <si>
    <t>Frais de visa</t>
  </si>
  <si>
    <t>2.4</t>
  </si>
  <si>
    <t>Chapitre 2 : Frais de voyage et de mission</t>
  </si>
  <si>
    <t>3</t>
  </si>
  <si>
    <t>Chapitre 3: Perdiem(Kinshasa)</t>
  </si>
  <si>
    <t>3.1</t>
  </si>
  <si>
    <t>3.2</t>
  </si>
  <si>
    <t>4</t>
  </si>
  <si>
    <t>4.1</t>
  </si>
  <si>
    <t>TOTAL (EUR)</t>
  </si>
  <si>
    <r>
      <rPr>
        <sz val="11"/>
        <color theme="1"/>
        <rFont val="Arial"/>
        <family val="2"/>
      </rPr>
      <t>Taux de change USD/EUR-Selectionner le mois sur info euro</t>
    </r>
    <r>
      <rPr>
        <sz val="11"/>
        <color theme="8" tint="-0.499984740745262"/>
        <rFont val="Arial"/>
        <family val="2"/>
      </rPr>
      <t xml:space="preserve"> </t>
    </r>
    <r>
      <rPr>
        <u/>
        <sz val="11"/>
        <color theme="8" tint="-0.499984740745262"/>
        <rFont val="Arial"/>
        <family val="2"/>
      </rPr>
      <t>https://ec.europa.eu/budget/graphs/inforeuro.html</t>
    </r>
  </si>
  <si>
    <t>Chapitre 4: Hébergement</t>
  </si>
  <si>
    <t>Jour</t>
  </si>
  <si>
    <t>Navette</t>
  </si>
  <si>
    <t>2.5</t>
  </si>
  <si>
    <t>2.6</t>
  </si>
  <si>
    <t>2.7</t>
  </si>
  <si>
    <t>Voyage</t>
  </si>
  <si>
    <t>Go pass national+taxe aéroportuaire</t>
  </si>
  <si>
    <t>2.8</t>
  </si>
  <si>
    <t xml:space="preserve">Transport Aéroport-Hotel </t>
  </si>
  <si>
    <t>Transport Hotel-Aéroport(Kin)</t>
  </si>
  <si>
    <t>Forfait</t>
  </si>
  <si>
    <t>A justifier</t>
  </si>
  <si>
    <t>Management environnemental</t>
  </si>
  <si>
    <t>Transport Aéroport-Hotel (L'shi)</t>
  </si>
  <si>
    <t>Jour de voyage International</t>
  </si>
  <si>
    <t>Hôtel en province(L'shi et Kolwezi)</t>
  </si>
  <si>
    <t>jour</t>
  </si>
  <si>
    <t>Chapitre 3: Perdiem</t>
  </si>
  <si>
    <t>Hôtel à Kinshasa et Lubumbashi</t>
  </si>
  <si>
    <t>Jour plein  à Lubumbashi</t>
  </si>
  <si>
    <t>Jour de voyage  à Lubumbashi</t>
  </si>
  <si>
    <t>Billet d'avion  à Lubumbashi (A/R) vol nationaux</t>
  </si>
  <si>
    <t>Consultant local(RDC)</t>
  </si>
  <si>
    <t>Consultant Régional(Hors RDC)</t>
  </si>
  <si>
    <t>Jour plein Kinshasa ou Lubumbashi</t>
  </si>
  <si>
    <t xml:space="preserve">Forfait </t>
  </si>
  <si>
    <t xml:space="preserve">A justifier </t>
  </si>
  <si>
    <t>Timesheet et facture</t>
  </si>
  <si>
    <t>Billet d'avion économique  (A/R) vols internationaux</t>
  </si>
  <si>
    <t>Billet d'avion économique(A/R) vol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</si>
</sst>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USD]"/>
    <numFmt numFmtId="165" formatCode="#,##0\ _€"/>
    <numFmt numFmtId="166" formatCode="[$$-409]#,##0.00"/>
    <numFmt numFmtId="167" formatCode="0.00000"/>
    <numFmt numFmtId="168" formatCode="_-[$$-409]* #,##0.00_ ;_-[$$-409]* \-#,##0.00\ ;_-[$$-409]* &quot;-&quot;??_ ;_-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Calibri"/>
      <family val="2"/>
      <scheme val="minor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u/>
      <sz val="11"/>
      <color theme="8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7E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9" fontId="17" fillId="8" borderId="28" applyNumberFormat="0">
      <alignment vertical="center" wrapText="1"/>
      <protection locked="0"/>
    </xf>
  </cellStyleXfs>
  <cellXfs count="1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4" fillId="5" borderId="0" xfId="0" applyFont="1" applyFill="1"/>
    <xf numFmtId="0" fontId="5" fillId="3" borderId="1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5" borderId="0" xfId="0" applyFont="1" applyFill="1"/>
    <xf numFmtId="0" fontId="5" fillId="3" borderId="23" xfId="0" applyFont="1" applyFill="1" applyBorder="1" applyAlignment="1">
      <alignment vertical="center"/>
    </xf>
    <xf numFmtId="9" fontId="8" fillId="5" borderId="0" xfId="1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wrapText="1"/>
    </xf>
    <xf numFmtId="9" fontId="1" fillId="5" borderId="0" xfId="0" applyNumberFormat="1" applyFont="1" applyFill="1"/>
    <xf numFmtId="165" fontId="8" fillId="4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49" fontId="15" fillId="5" borderId="29" xfId="2" applyFont="1" applyFill="1" applyBorder="1">
      <alignment vertical="center" wrapText="1"/>
      <protection locked="0"/>
    </xf>
    <xf numFmtId="166" fontId="1" fillId="5" borderId="0" xfId="0" applyNumberFormat="1" applyFont="1" applyFill="1"/>
    <xf numFmtId="166" fontId="3" fillId="2" borderId="1" xfId="0" applyNumberFormat="1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/>
    </xf>
    <xf numFmtId="166" fontId="1" fillId="7" borderId="1" xfId="0" applyNumberFormat="1" applyFont="1" applyFill="1" applyBorder="1" applyAlignment="1">
      <alignment horizontal="center" vertical="center"/>
    </xf>
    <xf numFmtId="166" fontId="8" fillId="7" borderId="25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3" borderId="3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166" fontId="1" fillId="7" borderId="25" xfId="0" applyNumberFormat="1" applyFont="1" applyFill="1" applyBorder="1" applyAlignment="1">
      <alignment horizontal="center" vertical="center"/>
    </xf>
    <xf numFmtId="49" fontId="15" fillId="5" borderId="32" xfId="2" applyFont="1" applyFill="1" applyBorder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66" fontId="1" fillId="2" borderId="25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 wrapText="1"/>
    </xf>
    <xf numFmtId="167" fontId="1" fillId="7" borderId="25" xfId="0" applyNumberFormat="1" applyFont="1" applyFill="1" applyBorder="1" applyAlignment="1">
      <alignment horizontal="center" vertical="center"/>
    </xf>
    <xf numFmtId="168" fontId="8" fillId="2" borderId="1" xfId="2" applyNumberFormat="1" applyFont="1" applyFill="1" applyBorder="1">
      <alignment vertical="center" wrapText="1"/>
      <protection locked="0"/>
    </xf>
    <xf numFmtId="0" fontId="1" fillId="0" borderId="1" xfId="0" applyFont="1" applyBorder="1" applyAlignment="1">
      <alignment vertical="center"/>
    </xf>
    <xf numFmtId="168" fontId="8" fillId="2" borderId="37" xfId="2" applyNumberFormat="1" applyFont="1" applyFill="1" applyBorder="1">
      <alignment vertical="center" wrapText="1"/>
      <protection locked="0"/>
    </xf>
    <xf numFmtId="49" fontId="15" fillId="5" borderId="38" xfId="2" applyFont="1" applyFill="1" applyBorder="1">
      <alignment vertical="center" wrapText="1"/>
      <protection locked="0"/>
    </xf>
    <xf numFmtId="0" fontId="1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5" fillId="0" borderId="33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left"/>
    </xf>
    <xf numFmtId="49" fontId="9" fillId="5" borderId="37" xfId="0" applyNumberFormat="1" applyFont="1" applyFill="1" applyBorder="1" applyAlignment="1">
      <alignment horizontal="center" vertical="center"/>
    </xf>
    <xf numFmtId="49" fontId="9" fillId="5" borderId="25" xfId="0" applyNumberFormat="1" applyFont="1" applyFill="1" applyBorder="1" applyAlignment="1">
      <alignment horizontal="center" vertical="center"/>
    </xf>
    <xf numFmtId="49" fontId="3" fillId="2" borderId="2" xfId="2" applyFont="1" applyFill="1" applyBorder="1" applyAlignment="1">
      <alignment horizontal="center" wrapText="1"/>
      <protection locked="0"/>
    </xf>
    <xf numFmtId="49" fontId="15" fillId="2" borderId="3" xfId="2" applyFont="1" applyFill="1" applyBorder="1" applyAlignment="1">
      <alignment horizontal="center" wrapText="1"/>
      <protection locked="0"/>
    </xf>
    <xf numFmtId="49" fontId="15" fillId="2" borderId="4" xfId="2" applyFont="1" applyFill="1" applyBorder="1" applyAlignment="1">
      <alignment horizontal="center" wrapText="1"/>
      <protection locked="0"/>
    </xf>
    <xf numFmtId="0" fontId="15" fillId="2" borderId="2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49" fontId="19" fillId="5" borderId="1" xfId="2" applyFont="1" applyFill="1" applyBorder="1" applyAlignment="1">
      <alignment horizontal="center" vertical="center" wrapText="1"/>
      <protection locked="0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49" fontId="8" fillId="2" borderId="34" xfId="2" applyFont="1" applyFill="1" applyBorder="1" applyAlignment="1">
      <alignment horizontal="left" vertical="center" wrapText="1"/>
      <protection locked="0"/>
    </xf>
    <xf numFmtId="49" fontId="8" fillId="2" borderId="0" xfId="2" applyFont="1" applyFill="1" applyBorder="1" applyAlignment="1">
      <alignment horizontal="left" vertical="center" wrapText="1"/>
      <protection locked="0"/>
    </xf>
    <xf numFmtId="49" fontId="8" fillId="2" borderId="33" xfId="2" applyFont="1" applyFill="1" applyBorder="1" applyAlignment="1">
      <alignment horizontal="left" vertical="center" wrapText="1"/>
      <protection locked="0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Eingabe Tabelle" xfId="2" xr:uid="{7CE657BB-0853-4919-8F0C-E9BB2BEA8BD4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1</xdr:row>
      <xdr:rowOff>41190</xdr:rowOff>
    </xdr:from>
    <xdr:to>
      <xdr:col>0</xdr:col>
      <xdr:colOff>566351</xdr:colOff>
      <xdr:row>3</xdr:row>
      <xdr:rowOff>51486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4A3180-DCD3-424A-84E1-876E4E89057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226541"/>
          <a:ext cx="462443" cy="370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1</xdr:row>
      <xdr:rowOff>51487</xdr:rowOff>
    </xdr:from>
    <xdr:to>
      <xdr:col>0</xdr:col>
      <xdr:colOff>710514</xdr:colOff>
      <xdr:row>2</xdr:row>
      <xdr:rowOff>164756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236838"/>
          <a:ext cx="606606" cy="29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425C-D3A5-4DA8-BFC5-9B9F28E63470}">
  <dimension ref="A1:W34"/>
  <sheetViews>
    <sheetView tabSelected="1" view="pageBreakPreview" topLeftCell="A10" zoomScale="74" zoomScaleNormal="74" zoomScaleSheetLayoutView="74" zoomScalePageLayoutView="90" workbookViewId="0">
      <selection activeCell="P22" sqref="P22"/>
    </sheetView>
  </sheetViews>
  <sheetFormatPr baseColWidth="10" defaultColWidth="10.6640625" defaultRowHeight="13.8" x14ac:dyDescent="0.25"/>
  <cols>
    <col min="1" max="1" width="9.33203125" style="3" customWidth="1"/>
    <col min="2" max="2" width="37.33203125" style="3" bestFit="1" customWidth="1"/>
    <col min="3" max="3" width="12.33203125" style="3" customWidth="1"/>
    <col min="4" max="6" width="12" style="3" customWidth="1"/>
    <col min="7" max="7" width="13" style="32" customWidth="1"/>
    <col min="8" max="8" width="16.5546875" style="32" customWidth="1"/>
    <col min="9" max="9" width="9.44140625" style="3" customWidth="1"/>
    <col min="10" max="10" width="8.5546875" style="3" customWidth="1"/>
    <col min="11" max="11" width="6.6640625" style="3" customWidth="1"/>
    <col min="12" max="12" width="10.6640625" style="3"/>
    <col min="13" max="13" width="11.33203125" style="3" customWidth="1"/>
    <col min="14" max="14" width="12" style="3" bestFit="1" customWidth="1"/>
    <col min="15" max="18" width="10.6640625" style="3"/>
    <col min="19" max="22" width="13" style="3" customWidth="1"/>
    <col min="23" max="23" width="20.44140625" style="3" customWidth="1"/>
    <col min="24" max="24" width="18.33203125" style="3" customWidth="1"/>
    <col min="25" max="16384" width="10.6640625" style="3"/>
  </cols>
  <sheetData>
    <row r="1" spans="1:23" ht="14.4" thickBot="1" x14ac:dyDescent="0.3"/>
    <row r="2" spans="1:23" ht="14.7" customHeight="1" x14ac:dyDescent="0.25">
      <c r="B2" s="61" t="s">
        <v>0</v>
      </c>
      <c r="D2" s="10" t="s">
        <v>1</v>
      </c>
      <c r="E2" s="40"/>
      <c r="F2" s="40"/>
      <c r="G2" s="101"/>
      <c r="H2" s="102"/>
      <c r="I2" s="17"/>
      <c r="J2" s="103"/>
      <c r="K2" s="103"/>
      <c r="L2" s="103"/>
      <c r="M2" s="103"/>
      <c r="N2" s="103"/>
      <c r="O2" s="103"/>
    </row>
    <row r="3" spans="1:23" x14ac:dyDescent="0.25">
      <c r="B3" s="59" t="s">
        <v>2</v>
      </c>
      <c r="D3" s="4" t="s">
        <v>3</v>
      </c>
      <c r="E3" s="41"/>
      <c r="F3" s="41"/>
      <c r="G3" s="104"/>
      <c r="H3" s="105"/>
      <c r="I3" s="17"/>
      <c r="J3" s="103"/>
      <c r="K3" s="103"/>
      <c r="L3" s="103"/>
      <c r="M3" s="103"/>
      <c r="N3" s="103"/>
      <c r="O3" s="103"/>
      <c r="S3" s="8"/>
    </row>
    <row r="4" spans="1:23" ht="14.4" thickBot="1" x14ac:dyDescent="0.3">
      <c r="B4" s="59" t="s">
        <v>71</v>
      </c>
      <c r="D4" s="9" t="s">
        <v>4</v>
      </c>
      <c r="E4" s="42"/>
      <c r="F4" s="42"/>
      <c r="G4" s="106"/>
      <c r="H4" s="107"/>
      <c r="I4" s="17"/>
      <c r="J4" s="18"/>
      <c r="K4" s="19"/>
      <c r="L4" s="19"/>
      <c r="M4" s="19"/>
      <c r="N4" s="19"/>
      <c r="O4" s="19"/>
      <c r="S4" s="8"/>
    </row>
    <row r="5" spans="1:23" ht="14.4" thickBot="1" x14ac:dyDescent="0.3">
      <c r="B5" s="13"/>
      <c r="I5" s="17"/>
      <c r="J5" s="20"/>
      <c r="K5" s="20"/>
      <c r="L5" s="20"/>
      <c r="M5" s="20"/>
      <c r="N5" s="20"/>
      <c r="O5" s="20"/>
      <c r="S5" s="8"/>
    </row>
    <row r="6" spans="1:23" ht="22.8" customHeight="1" x14ac:dyDescent="0.25">
      <c r="B6" s="6" t="s">
        <v>5</v>
      </c>
      <c r="C6" s="108" t="s">
        <v>60</v>
      </c>
      <c r="D6" s="109"/>
      <c r="E6" s="109"/>
      <c r="F6" s="109"/>
      <c r="G6" s="109"/>
      <c r="H6" s="110"/>
      <c r="O6" s="8"/>
      <c r="P6" s="8"/>
      <c r="Q6" s="8"/>
      <c r="R6" s="8"/>
      <c r="S6" s="8"/>
    </row>
    <row r="7" spans="1:23" ht="63" customHeight="1" x14ac:dyDescent="0.25">
      <c r="B7" s="14" t="s">
        <v>6</v>
      </c>
      <c r="C7" s="111" t="s">
        <v>7</v>
      </c>
      <c r="D7" s="112"/>
      <c r="E7" s="112"/>
      <c r="F7" s="112"/>
      <c r="G7" s="112"/>
      <c r="H7" s="113"/>
      <c r="L7" s="8"/>
      <c r="M7" s="8"/>
      <c r="N7" s="8"/>
      <c r="O7" s="8"/>
      <c r="P7" s="8"/>
      <c r="Q7" s="8"/>
      <c r="R7" s="8"/>
      <c r="S7" s="8"/>
    </row>
    <row r="8" spans="1:23" ht="16.95" customHeight="1" x14ac:dyDescent="0.25">
      <c r="B8" s="5" t="s">
        <v>8</v>
      </c>
      <c r="C8" s="114" t="s">
        <v>9</v>
      </c>
      <c r="D8" s="115"/>
      <c r="E8" s="115"/>
      <c r="F8" s="115"/>
      <c r="G8" s="115"/>
      <c r="H8" s="116"/>
      <c r="L8" s="8"/>
      <c r="S8" s="8"/>
    </row>
    <row r="9" spans="1:23" ht="19.5" customHeight="1" thickBot="1" x14ac:dyDescent="0.3">
      <c r="B9" s="7" t="s">
        <v>10</v>
      </c>
      <c r="C9" s="117"/>
      <c r="D9" s="118"/>
      <c r="E9" s="118"/>
      <c r="F9" s="118"/>
      <c r="G9" s="118"/>
      <c r="H9" s="119"/>
      <c r="L9" s="8"/>
      <c r="S9" s="8"/>
    </row>
    <row r="10" spans="1:23" ht="14.7" customHeight="1" x14ac:dyDescent="0.25">
      <c r="L10" s="8"/>
      <c r="M10" s="22"/>
      <c r="N10" s="22"/>
      <c r="O10" s="22"/>
      <c r="P10" s="22"/>
      <c r="Q10" s="22"/>
      <c r="R10" s="22"/>
      <c r="S10" s="8"/>
    </row>
    <row r="11" spans="1:23" ht="52.95" customHeight="1" x14ac:dyDescent="0.25">
      <c r="A11" s="1" t="s">
        <v>11</v>
      </c>
      <c r="B11" s="1" t="s">
        <v>12</v>
      </c>
      <c r="C11" s="1" t="s">
        <v>13</v>
      </c>
      <c r="D11" s="1" t="s">
        <v>14</v>
      </c>
      <c r="E11" s="1" t="s">
        <v>30</v>
      </c>
      <c r="F11" s="1" t="s">
        <v>31</v>
      </c>
      <c r="G11" s="33" t="s">
        <v>15</v>
      </c>
      <c r="H11" s="33" t="s">
        <v>16</v>
      </c>
      <c r="I11" s="120" t="s">
        <v>17</v>
      </c>
      <c r="J11" s="120"/>
      <c r="K11" s="120"/>
      <c r="L11" s="8"/>
      <c r="M11" s="62"/>
      <c r="N11" s="62"/>
      <c r="O11" s="62"/>
      <c r="P11" s="62"/>
      <c r="Q11" s="62"/>
      <c r="R11" s="23"/>
      <c r="S11" s="62"/>
      <c r="T11" s="62"/>
      <c r="U11" s="62"/>
      <c r="V11" s="62"/>
      <c r="W11" s="62"/>
    </row>
    <row r="12" spans="1:23" ht="21" customHeight="1" x14ac:dyDescent="0.25">
      <c r="A12" s="2">
        <v>1</v>
      </c>
      <c r="B12" s="97" t="s">
        <v>18</v>
      </c>
      <c r="C12" s="98"/>
      <c r="D12" s="98"/>
      <c r="E12" s="98"/>
      <c r="F12" s="98"/>
      <c r="G12" s="99"/>
      <c r="H12" s="34">
        <f>SUM(H13)</f>
        <v>0</v>
      </c>
      <c r="I12" s="100"/>
      <c r="J12" s="100"/>
      <c r="K12" s="100"/>
      <c r="L12" s="8"/>
      <c r="M12" s="24"/>
      <c r="N12" s="24"/>
      <c r="O12" s="24"/>
      <c r="P12" s="24"/>
      <c r="Q12" s="24"/>
      <c r="R12" s="15"/>
      <c r="S12" s="25"/>
      <c r="T12" s="25"/>
      <c r="U12" s="25"/>
      <c r="V12" s="25"/>
      <c r="W12" s="25"/>
    </row>
    <row r="13" spans="1:23" ht="43.2" customHeight="1" x14ac:dyDescent="0.25">
      <c r="A13" s="11" t="s">
        <v>19</v>
      </c>
      <c r="B13" s="21" t="s">
        <v>32</v>
      </c>
      <c r="C13" s="12">
        <v>1</v>
      </c>
      <c r="D13" s="43" t="s">
        <v>33</v>
      </c>
      <c r="E13" s="12">
        <v>45</v>
      </c>
      <c r="F13" s="43" t="s">
        <v>20</v>
      </c>
      <c r="G13" s="35">
        <v>0</v>
      </c>
      <c r="H13" s="35">
        <f>E13*G13</f>
        <v>0</v>
      </c>
      <c r="I13" s="91" t="s">
        <v>75</v>
      </c>
      <c r="J13" s="92"/>
      <c r="K13" s="93"/>
      <c r="L13" s="8"/>
      <c r="N13" s="26"/>
      <c r="O13" s="27"/>
      <c r="P13" s="17"/>
      <c r="Q13" s="17"/>
      <c r="R13" s="16"/>
      <c r="S13" s="28"/>
    </row>
    <row r="14" spans="1:23" ht="23.4" customHeight="1" x14ac:dyDescent="0.25">
      <c r="A14" s="11" t="s">
        <v>21</v>
      </c>
      <c r="B14" s="94" t="s">
        <v>38</v>
      </c>
      <c r="C14" s="95"/>
      <c r="D14" s="95"/>
      <c r="E14" s="95"/>
      <c r="F14" s="95"/>
      <c r="G14" s="96"/>
      <c r="H14" s="50">
        <f>SUM(H15:H22)</f>
        <v>7395</v>
      </c>
      <c r="I14" s="69"/>
      <c r="J14" s="70"/>
      <c r="K14" s="71"/>
      <c r="L14" s="8"/>
      <c r="N14" s="26"/>
      <c r="O14" s="27"/>
      <c r="P14" s="17"/>
      <c r="Q14" s="17"/>
      <c r="R14" s="16"/>
      <c r="S14" s="28"/>
    </row>
    <row r="15" spans="1:23" ht="31.2" customHeight="1" x14ac:dyDescent="0.25">
      <c r="A15" s="11" t="s">
        <v>35</v>
      </c>
      <c r="B15" s="54" t="s">
        <v>76</v>
      </c>
      <c r="C15" s="12">
        <v>1</v>
      </c>
      <c r="D15" s="43" t="s">
        <v>33</v>
      </c>
      <c r="E15" s="43">
        <v>3</v>
      </c>
      <c r="F15" s="39" t="s">
        <v>53</v>
      </c>
      <c r="G15" s="35">
        <v>2000</v>
      </c>
      <c r="H15" s="35">
        <f>G15*E15</f>
        <v>6000</v>
      </c>
      <c r="I15" s="82" t="s">
        <v>74</v>
      </c>
      <c r="J15" s="83"/>
      <c r="K15" s="84"/>
      <c r="L15" s="8"/>
      <c r="N15" s="26"/>
      <c r="O15" s="27"/>
      <c r="P15" s="17"/>
      <c r="Q15" s="17"/>
      <c r="R15" s="16"/>
      <c r="S15" s="28"/>
    </row>
    <row r="16" spans="1:23" ht="30" customHeight="1" x14ac:dyDescent="0.25">
      <c r="A16" s="11" t="s">
        <v>22</v>
      </c>
      <c r="B16" s="21" t="s">
        <v>34</v>
      </c>
      <c r="C16" s="12">
        <v>1</v>
      </c>
      <c r="D16" s="43" t="s">
        <v>33</v>
      </c>
      <c r="E16" s="12">
        <v>3</v>
      </c>
      <c r="F16" s="39" t="s">
        <v>53</v>
      </c>
      <c r="G16" s="35">
        <v>55</v>
      </c>
      <c r="H16" s="35">
        <f t="shared" ref="H16:H22" si="0">G16*E16</f>
        <v>165</v>
      </c>
      <c r="I16" s="82" t="s">
        <v>74</v>
      </c>
      <c r="J16" s="83"/>
      <c r="K16" s="84"/>
      <c r="L16" s="8"/>
      <c r="N16" s="26"/>
      <c r="O16" s="27"/>
      <c r="P16" s="17"/>
      <c r="Q16" s="17"/>
      <c r="R16" s="16"/>
      <c r="S16" s="28"/>
    </row>
    <row r="17" spans="1:23" ht="33.6" customHeight="1" x14ac:dyDescent="0.25">
      <c r="A17" s="11" t="s">
        <v>23</v>
      </c>
      <c r="B17" s="21" t="s">
        <v>36</v>
      </c>
      <c r="C17" s="12">
        <v>1</v>
      </c>
      <c r="D17" s="43" t="s">
        <v>33</v>
      </c>
      <c r="E17" s="12">
        <v>2</v>
      </c>
      <c r="F17" s="39" t="s">
        <v>53</v>
      </c>
      <c r="G17" s="35">
        <v>200</v>
      </c>
      <c r="H17" s="35">
        <f t="shared" si="0"/>
        <v>400</v>
      </c>
      <c r="I17" s="82" t="s">
        <v>74</v>
      </c>
      <c r="J17" s="83"/>
      <c r="K17" s="84"/>
      <c r="L17" s="8"/>
      <c r="N17" s="26"/>
      <c r="O17" s="27"/>
      <c r="P17" s="17"/>
      <c r="Q17" s="17"/>
      <c r="R17" s="16"/>
      <c r="S17" s="28"/>
    </row>
    <row r="18" spans="1:23" ht="30.6" customHeight="1" x14ac:dyDescent="0.25">
      <c r="A18" s="11" t="s">
        <v>37</v>
      </c>
      <c r="B18" s="21" t="s">
        <v>56</v>
      </c>
      <c r="C18" s="12">
        <v>1</v>
      </c>
      <c r="D18" s="43" t="s">
        <v>33</v>
      </c>
      <c r="E18" s="12">
        <v>6</v>
      </c>
      <c r="F18" s="39" t="s">
        <v>49</v>
      </c>
      <c r="G18" s="35">
        <v>30</v>
      </c>
      <c r="H18" s="35">
        <f t="shared" si="0"/>
        <v>180</v>
      </c>
      <c r="I18" s="82" t="s">
        <v>73</v>
      </c>
      <c r="J18" s="83"/>
      <c r="K18" s="84"/>
      <c r="L18" s="8"/>
      <c r="N18" s="26"/>
      <c r="O18" s="27"/>
      <c r="P18" s="17"/>
      <c r="Q18" s="17"/>
      <c r="R18" s="16"/>
      <c r="S18" s="28"/>
    </row>
    <row r="19" spans="1:23" ht="31.2" customHeight="1" x14ac:dyDescent="0.25">
      <c r="A19" s="11" t="s">
        <v>50</v>
      </c>
      <c r="B19" s="21" t="s">
        <v>77</v>
      </c>
      <c r="C19" s="12">
        <v>1</v>
      </c>
      <c r="D19" s="43" t="s">
        <v>33</v>
      </c>
      <c r="E19" s="12">
        <v>1</v>
      </c>
      <c r="F19" s="39" t="s">
        <v>53</v>
      </c>
      <c r="G19" s="35">
        <v>500</v>
      </c>
      <c r="H19" s="35">
        <f t="shared" si="0"/>
        <v>500</v>
      </c>
      <c r="I19" s="82" t="s">
        <v>59</v>
      </c>
      <c r="J19" s="83"/>
      <c r="K19" s="84"/>
      <c r="L19" s="8"/>
      <c r="N19" s="26"/>
      <c r="O19" s="27"/>
      <c r="P19" s="17"/>
      <c r="Q19" s="17"/>
      <c r="R19" s="16"/>
      <c r="S19" s="28"/>
    </row>
    <row r="20" spans="1:23" ht="22.2" customHeight="1" x14ac:dyDescent="0.25">
      <c r="A20" s="11" t="s">
        <v>51</v>
      </c>
      <c r="B20" s="21" t="s">
        <v>54</v>
      </c>
      <c r="C20" s="12">
        <v>1</v>
      </c>
      <c r="D20" s="43" t="s">
        <v>33</v>
      </c>
      <c r="E20" s="12">
        <v>2</v>
      </c>
      <c r="F20" s="39" t="s">
        <v>53</v>
      </c>
      <c r="G20" s="35">
        <v>15</v>
      </c>
      <c r="H20" s="35">
        <f t="shared" si="0"/>
        <v>30</v>
      </c>
      <c r="I20" s="82" t="s">
        <v>59</v>
      </c>
      <c r="J20" s="83"/>
      <c r="K20" s="84"/>
      <c r="L20" s="8"/>
      <c r="N20" s="26"/>
      <c r="O20" s="27"/>
      <c r="P20" s="17"/>
      <c r="Q20" s="17"/>
      <c r="R20" s="16"/>
      <c r="S20" s="28"/>
    </row>
    <row r="21" spans="1:23" ht="22.2" customHeight="1" x14ac:dyDescent="0.25">
      <c r="A21" s="11" t="s">
        <v>52</v>
      </c>
      <c r="B21" s="21" t="s">
        <v>57</v>
      </c>
      <c r="C21" s="12">
        <v>1</v>
      </c>
      <c r="D21" s="43" t="s">
        <v>33</v>
      </c>
      <c r="E21" s="12">
        <v>2</v>
      </c>
      <c r="F21" s="39" t="s">
        <v>49</v>
      </c>
      <c r="G21" s="35">
        <v>30</v>
      </c>
      <c r="H21" s="35">
        <f t="shared" si="0"/>
        <v>60</v>
      </c>
      <c r="I21" s="82" t="s">
        <v>58</v>
      </c>
      <c r="J21" s="83"/>
      <c r="K21" s="84"/>
      <c r="L21" s="8"/>
      <c r="N21" s="26"/>
      <c r="O21" s="27"/>
      <c r="P21" s="17"/>
      <c r="Q21" s="17"/>
      <c r="R21" s="16"/>
      <c r="S21" s="28"/>
    </row>
    <row r="22" spans="1:23" ht="26.4" customHeight="1" x14ac:dyDescent="0.25">
      <c r="A22" s="11" t="s">
        <v>55</v>
      </c>
      <c r="B22" s="21" t="s">
        <v>61</v>
      </c>
      <c r="C22" s="12">
        <v>1</v>
      </c>
      <c r="D22" s="43" t="s">
        <v>33</v>
      </c>
      <c r="E22" s="12">
        <v>2</v>
      </c>
      <c r="F22" s="39" t="s">
        <v>49</v>
      </c>
      <c r="G22" s="35">
        <v>30</v>
      </c>
      <c r="H22" s="35">
        <f t="shared" si="0"/>
        <v>60</v>
      </c>
      <c r="I22" s="82" t="s">
        <v>58</v>
      </c>
      <c r="J22" s="83"/>
      <c r="K22" s="84"/>
      <c r="L22" s="8"/>
      <c r="N22" s="26"/>
      <c r="O22" s="27"/>
      <c r="P22" s="17"/>
      <c r="Q22" s="17"/>
      <c r="R22" s="16"/>
      <c r="S22" s="28"/>
    </row>
    <row r="23" spans="1:23" ht="26.4" customHeight="1" x14ac:dyDescent="0.25">
      <c r="A23" s="48" t="s">
        <v>39</v>
      </c>
      <c r="B23" s="88" t="s">
        <v>40</v>
      </c>
      <c r="C23" s="89"/>
      <c r="D23" s="89"/>
      <c r="E23" s="89"/>
      <c r="F23" s="89"/>
      <c r="G23" s="90"/>
      <c r="H23" s="51">
        <f>SUM(H24:H25)</f>
        <v>2182.9632000000001</v>
      </c>
      <c r="I23" s="69"/>
      <c r="J23" s="70"/>
      <c r="K23" s="71"/>
      <c r="L23" s="8"/>
      <c r="N23" s="26"/>
      <c r="O23" s="27"/>
      <c r="P23" s="17"/>
      <c r="Q23" s="17"/>
      <c r="R23" s="16"/>
      <c r="S23" s="28"/>
    </row>
    <row r="24" spans="1:23" ht="26.4" customHeight="1" x14ac:dyDescent="0.25">
      <c r="A24" s="11" t="s">
        <v>41</v>
      </c>
      <c r="B24" s="47" t="s">
        <v>62</v>
      </c>
      <c r="C24" s="12">
        <v>1</v>
      </c>
      <c r="D24" s="43" t="s">
        <v>33</v>
      </c>
      <c r="E24" s="12">
        <v>6</v>
      </c>
      <c r="F24" s="39" t="s">
        <v>48</v>
      </c>
      <c r="G24" s="35">
        <f>44*L24</f>
        <v>52.659200000000006</v>
      </c>
      <c r="H24" s="35">
        <f>E24*G24</f>
        <v>315.95520000000005</v>
      </c>
      <c r="I24" s="82" t="s">
        <v>58</v>
      </c>
      <c r="J24" s="83"/>
      <c r="K24" s="84"/>
      <c r="L24" s="8">
        <v>1.1968000000000001</v>
      </c>
      <c r="N24" s="26"/>
      <c r="O24" s="27"/>
      <c r="P24" s="17"/>
      <c r="Q24" s="17"/>
      <c r="R24" s="16"/>
      <c r="S24" s="28"/>
    </row>
    <row r="25" spans="1:23" ht="26.4" customHeight="1" x14ac:dyDescent="0.25">
      <c r="A25" s="11"/>
      <c r="B25" s="47" t="s">
        <v>72</v>
      </c>
      <c r="C25" s="12">
        <v>1</v>
      </c>
      <c r="D25" s="43" t="s">
        <v>33</v>
      </c>
      <c r="E25" s="12">
        <v>24</v>
      </c>
      <c r="F25" s="39" t="s">
        <v>64</v>
      </c>
      <c r="G25" s="35">
        <f>65*L24</f>
        <v>77.792000000000002</v>
      </c>
      <c r="H25" s="35">
        <f>E25*G25</f>
        <v>1867.008</v>
      </c>
      <c r="I25" s="82" t="s">
        <v>58</v>
      </c>
      <c r="J25" s="83"/>
      <c r="K25" s="84"/>
      <c r="L25" s="8"/>
      <c r="N25" s="26"/>
      <c r="O25" s="27"/>
      <c r="P25" s="17"/>
      <c r="Q25" s="17"/>
      <c r="R25" s="16"/>
      <c r="S25" s="28"/>
    </row>
    <row r="26" spans="1:23" ht="24" customHeight="1" x14ac:dyDescent="0.25">
      <c r="A26" s="48" t="s">
        <v>43</v>
      </c>
      <c r="B26" s="85" t="s">
        <v>47</v>
      </c>
      <c r="C26" s="86"/>
      <c r="D26" s="86"/>
      <c r="E26" s="86"/>
      <c r="F26" s="86"/>
      <c r="G26" s="87"/>
      <c r="H26" s="55">
        <f>H27</f>
        <v>4205</v>
      </c>
      <c r="I26" s="69"/>
      <c r="J26" s="70"/>
      <c r="K26" s="71"/>
      <c r="L26" s="8"/>
      <c r="N26" s="26"/>
      <c r="O26" s="27"/>
      <c r="P26" s="17"/>
      <c r="Q26" s="17"/>
      <c r="R26" s="16"/>
      <c r="S26" s="28"/>
    </row>
    <row r="27" spans="1:23" ht="19.8" customHeight="1" x14ac:dyDescent="0.25">
      <c r="A27" s="11" t="s">
        <v>44</v>
      </c>
      <c r="B27" s="56" t="s">
        <v>66</v>
      </c>
      <c r="C27" s="57">
        <v>1</v>
      </c>
      <c r="D27" s="58" t="s">
        <v>33</v>
      </c>
      <c r="E27" s="57">
        <v>29</v>
      </c>
      <c r="F27" s="57" t="s">
        <v>48</v>
      </c>
      <c r="G27" s="45">
        <v>145</v>
      </c>
      <c r="H27" s="45">
        <f>E27*G27</f>
        <v>4205</v>
      </c>
      <c r="I27" s="82" t="s">
        <v>59</v>
      </c>
      <c r="J27" s="83"/>
      <c r="K27" s="84"/>
      <c r="L27" s="8"/>
      <c r="N27" s="26"/>
      <c r="O27" s="27"/>
      <c r="P27" s="17"/>
      <c r="Q27" s="17"/>
      <c r="R27" s="16"/>
      <c r="S27" s="28"/>
    </row>
    <row r="28" spans="1:23" ht="19.8" customHeight="1" x14ac:dyDescent="0.25">
      <c r="A28" s="64"/>
      <c r="B28" s="66" t="s">
        <v>24</v>
      </c>
      <c r="C28" s="67"/>
      <c r="D28" s="67"/>
      <c r="E28" s="67"/>
      <c r="F28" s="67"/>
      <c r="G28" s="68"/>
      <c r="H28" s="49">
        <f>SUM(H12,H14,H23,H26)</f>
        <v>13782.9632</v>
      </c>
      <c r="I28" s="69"/>
      <c r="J28" s="70"/>
      <c r="K28" s="71"/>
      <c r="L28" s="8"/>
      <c r="N28" s="26"/>
      <c r="O28" s="27"/>
      <c r="P28" s="17"/>
      <c r="Q28" s="17"/>
      <c r="R28" s="16"/>
      <c r="S28" s="28"/>
    </row>
    <row r="29" spans="1:23" ht="1.8" customHeight="1" x14ac:dyDescent="0.25">
      <c r="A29" s="65"/>
      <c r="B29" s="72" t="s">
        <v>46</v>
      </c>
      <c r="C29" s="72"/>
      <c r="D29" s="72"/>
      <c r="E29" s="72"/>
      <c r="F29" s="72"/>
      <c r="G29" s="72"/>
      <c r="H29" s="45"/>
      <c r="I29" s="37"/>
      <c r="J29" s="38"/>
      <c r="K29" s="60"/>
      <c r="L29" s="8"/>
      <c r="N29" s="26"/>
      <c r="O29" s="27"/>
      <c r="P29" s="17"/>
      <c r="Q29" s="17"/>
      <c r="R29" s="16"/>
      <c r="S29" s="28"/>
    </row>
    <row r="30" spans="1:23" ht="29.4" customHeight="1" x14ac:dyDescent="0.25">
      <c r="A30" s="44"/>
      <c r="B30" s="72"/>
      <c r="C30" s="72"/>
      <c r="D30" s="72"/>
      <c r="E30" s="72"/>
      <c r="F30" s="72"/>
      <c r="G30" s="72"/>
      <c r="H30" s="52">
        <f>L24</f>
        <v>1.1968000000000001</v>
      </c>
      <c r="I30" s="73"/>
      <c r="J30" s="74"/>
      <c r="K30" s="75"/>
      <c r="L30" s="8"/>
      <c r="N30" s="26"/>
      <c r="O30" s="27"/>
      <c r="P30" s="17"/>
      <c r="Q30" s="17"/>
      <c r="R30" s="16"/>
      <c r="S30" s="28"/>
    </row>
    <row r="31" spans="1:23" ht="39.6" customHeight="1" x14ac:dyDescent="0.25">
      <c r="B31" s="76" t="s">
        <v>45</v>
      </c>
      <c r="C31" s="77"/>
      <c r="D31" s="77"/>
      <c r="E31" s="77"/>
      <c r="F31" s="77"/>
      <c r="G31" s="78"/>
      <c r="H31" s="36">
        <f>H28*H30</f>
        <v>16495.450357760001</v>
      </c>
      <c r="I31" s="79"/>
      <c r="J31" s="80"/>
      <c r="K31" s="81"/>
      <c r="L31" s="8"/>
      <c r="M31" s="15"/>
      <c r="N31" s="15"/>
      <c r="O31" s="15"/>
      <c r="P31" s="15"/>
      <c r="Q31" s="15"/>
      <c r="R31" s="15"/>
      <c r="S31" s="62"/>
      <c r="T31" s="62"/>
      <c r="U31" s="29"/>
      <c r="V31" s="29"/>
      <c r="W31" s="30"/>
    </row>
    <row r="33" spans="1:10" x14ac:dyDescent="0.25">
      <c r="A33" s="3" t="s">
        <v>25</v>
      </c>
      <c r="J33" s="32"/>
    </row>
    <row r="34" spans="1:10" x14ac:dyDescent="0.25">
      <c r="A34" s="63"/>
      <c r="B34" s="63"/>
    </row>
  </sheetData>
  <dataConsolidate/>
  <mergeCells count="40">
    <mergeCell ref="C7:H7"/>
    <mergeCell ref="C8:H8"/>
    <mergeCell ref="C9:H9"/>
    <mergeCell ref="I11:K11"/>
    <mergeCell ref="M11:Q11"/>
    <mergeCell ref="G2:H2"/>
    <mergeCell ref="J2:O3"/>
    <mergeCell ref="G3:H3"/>
    <mergeCell ref="G4:H4"/>
    <mergeCell ref="C6:H6"/>
    <mergeCell ref="S11:W11"/>
    <mergeCell ref="B23:G23"/>
    <mergeCell ref="I23:K23"/>
    <mergeCell ref="I13:K13"/>
    <mergeCell ref="B14:G14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B12:G12"/>
    <mergeCell ref="I12:K12"/>
    <mergeCell ref="I24:K24"/>
    <mergeCell ref="I25:K25"/>
    <mergeCell ref="B26:G26"/>
    <mergeCell ref="I26:K26"/>
    <mergeCell ref="I27:K27"/>
    <mergeCell ref="S31:T31"/>
    <mergeCell ref="A34:B34"/>
    <mergeCell ref="A28:A29"/>
    <mergeCell ref="B28:G28"/>
    <mergeCell ref="I28:K28"/>
    <mergeCell ref="B29:G30"/>
    <mergeCell ref="I30:K30"/>
    <mergeCell ref="B31:G31"/>
    <mergeCell ref="I31:K31"/>
  </mergeCells>
  <pageMargins left="0.25" right="0.25" top="0.60416666666666663" bottom="0.75" header="0.3" footer="0.3"/>
  <pageSetup paperSize="9" scale="61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W30"/>
  <sheetViews>
    <sheetView view="pageBreakPreview" topLeftCell="A13" zoomScale="74" zoomScaleNormal="74" zoomScaleSheetLayoutView="74" zoomScalePageLayoutView="90" workbookViewId="0">
      <selection activeCell="O24" sqref="O24"/>
    </sheetView>
  </sheetViews>
  <sheetFormatPr baseColWidth="10" defaultColWidth="10.6640625" defaultRowHeight="13.8" x14ac:dyDescent="0.25"/>
  <cols>
    <col min="1" max="1" width="12" style="3" customWidth="1"/>
    <col min="2" max="2" width="36.5546875" style="3" customWidth="1"/>
    <col min="3" max="3" width="12.33203125" style="3" customWidth="1"/>
    <col min="4" max="6" width="12" style="3" customWidth="1"/>
    <col min="7" max="7" width="13" style="32" customWidth="1"/>
    <col min="8" max="8" width="16.5546875" style="32" customWidth="1"/>
    <col min="9" max="9" width="9.44140625" style="3" customWidth="1"/>
    <col min="10" max="10" width="8.5546875" style="3" customWidth="1"/>
    <col min="11" max="11" width="9.33203125" style="3" customWidth="1"/>
    <col min="12" max="12" width="10.6640625" style="3"/>
    <col min="13" max="13" width="11.33203125" style="3" customWidth="1"/>
    <col min="14" max="14" width="12" style="3" bestFit="1" customWidth="1"/>
    <col min="15" max="18" width="10.6640625" style="3"/>
    <col min="19" max="22" width="13" style="3" customWidth="1"/>
    <col min="23" max="23" width="20.44140625" style="3" customWidth="1"/>
    <col min="24" max="24" width="18.33203125" style="3" customWidth="1"/>
    <col min="25" max="16384" width="10.6640625" style="3"/>
  </cols>
  <sheetData>
    <row r="1" spans="1:23" ht="14.4" thickBot="1" x14ac:dyDescent="0.3"/>
    <row r="2" spans="1:23" ht="14.7" customHeight="1" x14ac:dyDescent="0.25">
      <c r="B2" s="61" t="s">
        <v>0</v>
      </c>
      <c r="D2" s="10" t="s">
        <v>1</v>
      </c>
      <c r="E2" s="40"/>
      <c r="F2" s="40"/>
      <c r="G2" s="101"/>
      <c r="H2" s="102"/>
      <c r="I2" s="17"/>
      <c r="J2" s="103"/>
      <c r="K2" s="103"/>
      <c r="L2" s="103"/>
      <c r="M2" s="103"/>
      <c r="N2" s="103"/>
      <c r="O2" s="103"/>
    </row>
    <row r="3" spans="1:23" x14ac:dyDescent="0.25">
      <c r="B3" s="59" t="s">
        <v>2</v>
      </c>
      <c r="D3" s="4" t="s">
        <v>3</v>
      </c>
      <c r="E3" s="41"/>
      <c r="F3" s="41"/>
      <c r="G3" s="104"/>
      <c r="H3" s="105"/>
      <c r="I3" s="17"/>
      <c r="J3" s="103"/>
      <c r="K3" s="103"/>
      <c r="L3" s="103"/>
      <c r="M3" s="103"/>
      <c r="N3" s="103"/>
      <c r="O3" s="103"/>
      <c r="S3" s="8"/>
    </row>
    <row r="4" spans="1:23" ht="14.4" thickBot="1" x14ac:dyDescent="0.3">
      <c r="B4" s="59" t="s">
        <v>70</v>
      </c>
      <c r="D4" s="9" t="s">
        <v>4</v>
      </c>
      <c r="E4" s="42"/>
      <c r="F4" s="42"/>
      <c r="G4" s="106"/>
      <c r="H4" s="107"/>
      <c r="I4" s="17"/>
      <c r="J4" s="18"/>
      <c r="K4" s="19"/>
      <c r="L4" s="19"/>
      <c r="M4" s="19"/>
      <c r="N4" s="19"/>
      <c r="O4" s="19"/>
      <c r="S4" s="8"/>
    </row>
    <row r="5" spans="1:23" ht="14.4" thickBot="1" x14ac:dyDescent="0.3">
      <c r="B5" s="13"/>
      <c r="I5" s="17"/>
      <c r="J5" s="20"/>
      <c r="K5" s="20"/>
      <c r="L5" s="20"/>
      <c r="M5" s="20"/>
      <c r="N5" s="20"/>
      <c r="O5" s="20"/>
      <c r="S5" s="8"/>
    </row>
    <row r="6" spans="1:23" ht="22.8" customHeight="1" x14ac:dyDescent="0.25">
      <c r="B6" s="6" t="s">
        <v>5</v>
      </c>
      <c r="C6" s="108" t="s">
        <v>60</v>
      </c>
      <c r="D6" s="109"/>
      <c r="E6" s="109"/>
      <c r="F6" s="109"/>
      <c r="G6" s="109"/>
      <c r="H6" s="110"/>
      <c r="O6" s="8"/>
      <c r="P6" s="8"/>
      <c r="Q6" s="8"/>
      <c r="R6" s="8"/>
      <c r="S6" s="8"/>
    </row>
    <row r="7" spans="1:23" ht="63" customHeight="1" x14ac:dyDescent="0.25">
      <c r="B7" s="14" t="s">
        <v>6</v>
      </c>
      <c r="C7" s="111" t="s">
        <v>7</v>
      </c>
      <c r="D7" s="112"/>
      <c r="E7" s="112"/>
      <c r="F7" s="112"/>
      <c r="G7" s="112"/>
      <c r="H7" s="113"/>
      <c r="L7" s="8"/>
      <c r="M7" s="8"/>
      <c r="N7" s="8"/>
      <c r="O7" s="8"/>
      <c r="P7" s="8"/>
      <c r="Q7" s="8"/>
      <c r="R7" s="8"/>
      <c r="S7" s="8"/>
    </row>
    <row r="8" spans="1:23" ht="16.95" customHeight="1" x14ac:dyDescent="0.25">
      <c r="B8" s="5" t="s">
        <v>8</v>
      </c>
      <c r="C8" s="114" t="s">
        <v>9</v>
      </c>
      <c r="D8" s="115"/>
      <c r="E8" s="115"/>
      <c r="F8" s="115"/>
      <c r="G8" s="115"/>
      <c r="H8" s="116"/>
      <c r="L8" s="8"/>
      <c r="S8" s="8"/>
    </row>
    <row r="9" spans="1:23" ht="19.5" customHeight="1" thickBot="1" x14ac:dyDescent="0.3">
      <c r="B9" s="7" t="s">
        <v>10</v>
      </c>
      <c r="C9" s="117"/>
      <c r="D9" s="118"/>
      <c r="E9" s="118"/>
      <c r="F9" s="118"/>
      <c r="G9" s="118"/>
      <c r="H9" s="119"/>
      <c r="L9" s="8"/>
      <c r="S9" s="8"/>
    </row>
    <row r="10" spans="1:23" ht="14.7" customHeight="1" x14ac:dyDescent="0.25">
      <c r="L10" s="8"/>
      <c r="M10" s="22"/>
      <c r="N10" s="22"/>
      <c r="O10" s="22"/>
      <c r="P10" s="22"/>
      <c r="Q10" s="22"/>
      <c r="R10" s="22"/>
      <c r="S10" s="8"/>
    </row>
    <row r="11" spans="1:23" ht="52.95" customHeight="1" x14ac:dyDescent="0.25">
      <c r="A11" s="1" t="s">
        <v>11</v>
      </c>
      <c r="B11" s="1" t="s">
        <v>12</v>
      </c>
      <c r="C11" s="1" t="s">
        <v>13</v>
      </c>
      <c r="D11" s="1" t="s">
        <v>14</v>
      </c>
      <c r="E11" s="1" t="s">
        <v>30</v>
      </c>
      <c r="F11" s="1" t="s">
        <v>31</v>
      </c>
      <c r="G11" s="33" t="s">
        <v>15</v>
      </c>
      <c r="H11" s="33" t="s">
        <v>16</v>
      </c>
      <c r="I11" s="120" t="s">
        <v>17</v>
      </c>
      <c r="J11" s="120"/>
      <c r="K11" s="120"/>
      <c r="L11" s="8"/>
      <c r="M11" s="62"/>
      <c r="N11" s="62"/>
      <c r="O11" s="62"/>
      <c r="P11" s="62"/>
      <c r="Q11" s="62"/>
      <c r="R11" s="23"/>
      <c r="S11" s="62"/>
      <c r="T11" s="62"/>
      <c r="U11" s="62"/>
      <c r="V11" s="62"/>
      <c r="W11" s="62"/>
    </row>
    <row r="12" spans="1:23" ht="21" customHeight="1" x14ac:dyDescent="0.25">
      <c r="A12" s="2">
        <v>1</v>
      </c>
      <c r="B12" s="97" t="s">
        <v>18</v>
      </c>
      <c r="C12" s="98"/>
      <c r="D12" s="98"/>
      <c r="E12" s="98"/>
      <c r="F12" s="98"/>
      <c r="G12" s="99"/>
      <c r="H12" s="34">
        <f>SUM(H13)</f>
        <v>0</v>
      </c>
      <c r="I12" s="100"/>
      <c r="J12" s="100"/>
      <c r="K12" s="100"/>
      <c r="L12" s="8"/>
      <c r="M12" s="24"/>
      <c r="N12" s="24"/>
      <c r="O12" s="24"/>
      <c r="P12" s="24"/>
      <c r="Q12" s="24"/>
      <c r="R12" s="15"/>
      <c r="S12" s="25"/>
      <c r="T12" s="25"/>
      <c r="U12" s="25"/>
      <c r="V12" s="25"/>
      <c r="W12" s="25"/>
    </row>
    <row r="13" spans="1:23" ht="43.2" customHeight="1" x14ac:dyDescent="0.25">
      <c r="A13" s="11" t="s">
        <v>19</v>
      </c>
      <c r="B13" s="21" t="s">
        <v>32</v>
      </c>
      <c r="C13" s="12">
        <v>1</v>
      </c>
      <c r="D13" s="43" t="s">
        <v>33</v>
      </c>
      <c r="E13" s="12">
        <v>45</v>
      </c>
      <c r="F13" s="43" t="s">
        <v>20</v>
      </c>
      <c r="G13" s="35">
        <v>0</v>
      </c>
      <c r="H13" s="35">
        <f>E13*G13</f>
        <v>0</v>
      </c>
      <c r="I13" s="91" t="s">
        <v>75</v>
      </c>
      <c r="J13" s="92"/>
      <c r="K13" s="92"/>
      <c r="L13" s="8"/>
      <c r="N13" s="26"/>
      <c r="O13" s="27"/>
      <c r="P13" s="17"/>
      <c r="Q13" s="17"/>
      <c r="R13" s="16"/>
      <c r="S13" s="28"/>
    </row>
    <row r="14" spans="1:23" ht="23.4" customHeight="1" x14ac:dyDescent="0.25">
      <c r="A14" s="11" t="s">
        <v>21</v>
      </c>
      <c r="B14" s="94" t="s">
        <v>38</v>
      </c>
      <c r="C14" s="95"/>
      <c r="D14" s="95"/>
      <c r="E14" s="95"/>
      <c r="F14" s="95"/>
      <c r="G14" s="96"/>
      <c r="H14" s="50">
        <f>SUM(H15:H18)</f>
        <v>650</v>
      </c>
      <c r="I14" s="69"/>
      <c r="J14" s="70"/>
      <c r="K14" s="70"/>
      <c r="L14" s="8"/>
      <c r="N14" s="26"/>
      <c r="O14" s="27"/>
      <c r="P14" s="17"/>
      <c r="Q14" s="17"/>
      <c r="R14" s="16"/>
      <c r="S14" s="28"/>
    </row>
    <row r="15" spans="1:23" ht="27.6" x14ac:dyDescent="0.25">
      <c r="A15" s="11" t="s">
        <v>50</v>
      </c>
      <c r="B15" s="21" t="s">
        <v>69</v>
      </c>
      <c r="C15" s="12">
        <v>1</v>
      </c>
      <c r="D15" s="43" t="s">
        <v>33</v>
      </c>
      <c r="E15" s="12">
        <v>1</v>
      </c>
      <c r="F15" s="39" t="s">
        <v>53</v>
      </c>
      <c r="G15" s="35">
        <v>500</v>
      </c>
      <c r="H15" s="35">
        <f t="shared" ref="H15:H18" si="0">G15*E15</f>
        <v>500</v>
      </c>
      <c r="I15" s="82" t="s">
        <v>59</v>
      </c>
      <c r="J15" s="83"/>
      <c r="K15" s="83"/>
      <c r="L15" s="8"/>
      <c r="N15" s="26"/>
      <c r="O15" s="27"/>
      <c r="P15" s="17"/>
      <c r="Q15" s="17"/>
      <c r="R15" s="16"/>
      <c r="S15" s="28"/>
    </row>
    <row r="16" spans="1:23" ht="22.2" customHeight="1" x14ac:dyDescent="0.25">
      <c r="A16" s="11" t="s">
        <v>51</v>
      </c>
      <c r="B16" s="21" t="s">
        <v>54</v>
      </c>
      <c r="C16" s="12">
        <v>1</v>
      </c>
      <c r="D16" s="43" t="s">
        <v>33</v>
      </c>
      <c r="E16" s="12">
        <v>2</v>
      </c>
      <c r="F16" s="39" t="s">
        <v>53</v>
      </c>
      <c r="G16" s="35">
        <v>15</v>
      </c>
      <c r="H16" s="35">
        <f t="shared" si="0"/>
        <v>30</v>
      </c>
      <c r="I16" s="82" t="s">
        <v>59</v>
      </c>
      <c r="J16" s="83"/>
      <c r="K16" s="83"/>
      <c r="L16" s="8"/>
      <c r="N16" s="26"/>
      <c r="O16" s="27"/>
      <c r="P16" s="17"/>
      <c r="Q16" s="17"/>
      <c r="R16" s="16"/>
      <c r="S16" s="28"/>
    </row>
    <row r="17" spans="1:23" ht="27.6" customHeight="1" x14ac:dyDescent="0.25">
      <c r="A17" s="11" t="s">
        <v>52</v>
      </c>
      <c r="B17" s="21" t="s">
        <v>57</v>
      </c>
      <c r="C17" s="12">
        <v>1</v>
      </c>
      <c r="D17" s="43" t="s">
        <v>33</v>
      </c>
      <c r="E17" s="12">
        <v>2</v>
      </c>
      <c r="F17" s="39" t="s">
        <v>49</v>
      </c>
      <c r="G17" s="35">
        <v>30</v>
      </c>
      <c r="H17" s="35">
        <f t="shared" ref="H17" si="1">G17*E17</f>
        <v>60</v>
      </c>
      <c r="I17" s="82" t="s">
        <v>58</v>
      </c>
      <c r="J17" s="83"/>
      <c r="K17" s="83"/>
      <c r="L17" s="8"/>
      <c r="N17" s="26"/>
      <c r="O17" s="27"/>
      <c r="P17" s="17"/>
      <c r="Q17" s="17"/>
      <c r="R17" s="16"/>
      <c r="S17" s="28"/>
    </row>
    <row r="18" spans="1:23" ht="26.4" customHeight="1" x14ac:dyDescent="0.25">
      <c r="A18" s="11" t="s">
        <v>55</v>
      </c>
      <c r="B18" s="21" t="s">
        <v>61</v>
      </c>
      <c r="C18" s="12">
        <v>1</v>
      </c>
      <c r="D18" s="43" t="s">
        <v>33</v>
      </c>
      <c r="E18" s="12">
        <v>2</v>
      </c>
      <c r="F18" s="39" t="s">
        <v>49</v>
      </c>
      <c r="G18" s="35">
        <v>30</v>
      </c>
      <c r="H18" s="35">
        <f t="shared" si="0"/>
        <v>60</v>
      </c>
      <c r="I18" s="82" t="s">
        <v>58</v>
      </c>
      <c r="J18" s="83"/>
      <c r="K18" s="83"/>
      <c r="L18" s="8"/>
      <c r="N18" s="26"/>
      <c r="O18" s="27"/>
      <c r="P18" s="17"/>
      <c r="Q18" s="17"/>
      <c r="R18" s="16"/>
      <c r="S18" s="28"/>
    </row>
    <row r="19" spans="1:23" ht="26.4" customHeight="1" x14ac:dyDescent="0.25">
      <c r="A19" s="48" t="s">
        <v>39</v>
      </c>
      <c r="B19" s="88" t="s">
        <v>65</v>
      </c>
      <c r="C19" s="89"/>
      <c r="D19" s="89"/>
      <c r="E19" s="89"/>
      <c r="F19" s="89"/>
      <c r="G19" s="90"/>
      <c r="H19" s="51">
        <f>SUM(H20:H21)</f>
        <v>1740</v>
      </c>
      <c r="I19" s="69"/>
      <c r="J19" s="70"/>
      <c r="K19" s="70"/>
      <c r="L19" s="8"/>
      <c r="N19" s="26"/>
      <c r="O19" s="27"/>
      <c r="P19" s="17"/>
      <c r="Q19" s="17"/>
      <c r="R19" s="16"/>
      <c r="S19" s="28"/>
    </row>
    <row r="20" spans="1:23" ht="39" customHeight="1" x14ac:dyDescent="0.25">
      <c r="A20" s="11" t="s">
        <v>42</v>
      </c>
      <c r="B20" s="31" t="s">
        <v>68</v>
      </c>
      <c r="C20" s="12">
        <v>1</v>
      </c>
      <c r="D20" s="43" t="s">
        <v>33</v>
      </c>
      <c r="E20" s="12">
        <v>2</v>
      </c>
      <c r="F20" s="39" t="s">
        <v>48</v>
      </c>
      <c r="G20" s="35">
        <v>30</v>
      </c>
      <c r="H20" s="35">
        <f>E20*G20</f>
        <v>60</v>
      </c>
      <c r="I20" s="82" t="s">
        <v>58</v>
      </c>
      <c r="J20" s="83"/>
      <c r="K20" s="83"/>
      <c r="L20" s="8"/>
      <c r="N20" s="26"/>
      <c r="O20" s="27"/>
      <c r="P20" s="17"/>
      <c r="Q20" s="17"/>
      <c r="R20" s="16"/>
      <c r="S20" s="28"/>
    </row>
    <row r="21" spans="1:23" ht="39" customHeight="1" x14ac:dyDescent="0.25">
      <c r="A21" s="11" t="s">
        <v>42</v>
      </c>
      <c r="B21" s="31" t="s">
        <v>67</v>
      </c>
      <c r="C21" s="12">
        <v>1</v>
      </c>
      <c r="D21" s="43" t="s">
        <v>33</v>
      </c>
      <c r="E21" s="12">
        <v>28</v>
      </c>
      <c r="F21" s="39" t="s">
        <v>48</v>
      </c>
      <c r="G21" s="35">
        <v>60</v>
      </c>
      <c r="H21" s="35">
        <f>E21*G21</f>
        <v>1680</v>
      </c>
      <c r="I21" s="82" t="s">
        <v>58</v>
      </c>
      <c r="J21" s="83"/>
      <c r="K21" s="83"/>
      <c r="L21" s="8"/>
      <c r="N21" s="26"/>
      <c r="O21" s="27"/>
      <c r="P21" s="17"/>
      <c r="Q21" s="17"/>
      <c r="R21" s="16"/>
      <c r="S21" s="28"/>
    </row>
    <row r="22" spans="1:23" ht="24" customHeight="1" x14ac:dyDescent="0.25">
      <c r="A22" s="48" t="s">
        <v>43</v>
      </c>
      <c r="B22" s="85" t="s">
        <v>47</v>
      </c>
      <c r="C22" s="86"/>
      <c r="D22" s="86"/>
      <c r="E22" s="86"/>
      <c r="F22" s="86"/>
      <c r="G22" s="87"/>
      <c r="H22" s="53">
        <f>H23</f>
        <v>4205</v>
      </c>
      <c r="I22" s="69"/>
      <c r="J22" s="70"/>
      <c r="K22" s="70"/>
      <c r="L22" s="8"/>
      <c r="N22" s="26"/>
      <c r="O22" s="27"/>
      <c r="P22" s="17"/>
      <c r="Q22" s="17"/>
      <c r="R22" s="16"/>
      <c r="S22" s="28"/>
    </row>
    <row r="23" spans="1:23" ht="19.8" customHeight="1" x14ac:dyDescent="0.25">
      <c r="A23" s="11" t="s">
        <v>44</v>
      </c>
      <c r="B23" s="46" t="s">
        <v>63</v>
      </c>
      <c r="C23" s="12">
        <v>1</v>
      </c>
      <c r="D23" s="43" t="s">
        <v>33</v>
      </c>
      <c r="E23" s="12">
        <v>29</v>
      </c>
      <c r="F23" s="12" t="s">
        <v>48</v>
      </c>
      <c r="G23" s="35">
        <v>145</v>
      </c>
      <c r="H23" s="35">
        <f>E23*G23</f>
        <v>4205</v>
      </c>
      <c r="I23" s="82" t="s">
        <v>59</v>
      </c>
      <c r="J23" s="83"/>
      <c r="K23" s="83"/>
      <c r="L23" s="8"/>
      <c r="N23" s="26"/>
      <c r="O23" s="27"/>
      <c r="P23" s="17"/>
      <c r="Q23" s="17"/>
      <c r="R23" s="16"/>
      <c r="S23" s="28"/>
    </row>
    <row r="24" spans="1:23" ht="19.8" customHeight="1" x14ac:dyDescent="0.25">
      <c r="A24" s="64"/>
      <c r="B24" s="66" t="s">
        <v>24</v>
      </c>
      <c r="C24" s="67"/>
      <c r="D24" s="67"/>
      <c r="E24" s="67"/>
      <c r="F24" s="67"/>
      <c r="G24" s="68"/>
      <c r="H24" s="49">
        <f>SUM(H12,H14,H19,H22)</f>
        <v>6595</v>
      </c>
      <c r="I24" s="69"/>
      <c r="J24" s="70"/>
      <c r="K24" s="70"/>
      <c r="L24" s="8"/>
      <c r="N24" s="26"/>
      <c r="O24" s="27"/>
      <c r="P24" s="17"/>
      <c r="Q24" s="17"/>
      <c r="R24" s="16"/>
      <c r="S24" s="28"/>
    </row>
    <row r="25" spans="1:23" ht="1.8" customHeight="1" x14ac:dyDescent="0.25">
      <c r="A25" s="65"/>
      <c r="B25" s="72" t="s">
        <v>46</v>
      </c>
      <c r="C25" s="72"/>
      <c r="D25" s="72"/>
      <c r="E25" s="72"/>
      <c r="F25" s="72"/>
      <c r="G25" s="72"/>
      <c r="H25" s="45"/>
      <c r="I25" s="37"/>
      <c r="J25" s="38"/>
      <c r="K25" s="38"/>
      <c r="L25" s="8"/>
      <c r="N25" s="26"/>
      <c r="O25" s="27"/>
      <c r="P25" s="17"/>
      <c r="Q25" s="17"/>
      <c r="R25" s="16"/>
      <c r="S25" s="28"/>
    </row>
    <row r="26" spans="1:23" ht="29.4" customHeight="1" x14ac:dyDescent="0.25">
      <c r="A26" s="44"/>
      <c r="B26" s="72"/>
      <c r="C26" s="72"/>
      <c r="D26" s="72"/>
      <c r="E26" s="72"/>
      <c r="F26" s="72"/>
      <c r="G26" s="72"/>
      <c r="H26" s="52"/>
      <c r="I26" s="73"/>
      <c r="J26" s="74"/>
      <c r="K26" s="74"/>
      <c r="L26" s="8"/>
      <c r="N26" s="26"/>
      <c r="O26" s="27"/>
      <c r="P26" s="17"/>
      <c r="Q26" s="17"/>
      <c r="R26" s="16"/>
      <c r="S26" s="28"/>
    </row>
    <row r="27" spans="1:23" ht="39.6" customHeight="1" x14ac:dyDescent="0.25">
      <c r="B27" s="76" t="s">
        <v>45</v>
      </c>
      <c r="C27" s="77"/>
      <c r="D27" s="77"/>
      <c r="E27" s="77"/>
      <c r="F27" s="77"/>
      <c r="G27" s="78"/>
      <c r="H27" s="36">
        <f>H24*H26</f>
        <v>0</v>
      </c>
      <c r="I27" s="79"/>
      <c r="J27" s="80"/>
      <c r="K27" s="81"/>
      <c r="L27" s="8"/>
      <c r="M27" s="15"/>
      <c r="N27" s="15"/>
      <c r="O27" s="15"/>
      <c r="P27" s="15"/>
      <c r="Q27" s="15"/>
      <c r="R27" s="15"/>
      <c r="S27" s="62"/>
      <c r="T27" s="62"/>
      <c r="U27" s="29"/>
      <c r="V27" s="29"/>
      <c r="W27" s="30"/>
    </row>
    <row r="29" spans="1:23" x14ac:dyDescent="0.25">
      <c r="A29" s="3" t="s">
        <v>25</v>
      </c>
    </row>
    <row r="30" spans="1:23" x14ac:dyDescent="0.25">
      <c r="A30" s="63"/>
      <c r="B30" s="63"/>
    </row>
  </sheetData>
  <dataConsolidate/>
  <mergeCells count="36">
    <mergeCell ref="A30:B30"/>
    <mergeCell ref="B12:G12"/>
    <mergeCell ref="I11:K11"/>
    <mergeCell ref="I12:K12"/>
    <mergeCell ref="B27:G27"/>
    <mergeCell ref="B24:G24"/>
    <mergeCell ref="B25:G26"/>
    <mergeCell ref="A24:A25"/>
    <mergeCell ref="B14:G14"/>
    <mergeCell ref="B19:G19"/>
    <mergeCell ref="B22:G22"/>
    <mergeCell ref="I21:K21"/>
    <mergeCell ref="I22:K22"/>
    <mergeCell ref="I23:K23"/>
    <mergeCell ref="I26:K26"/>
    <mergeCell ref="I24:K24"/>
    <mergeCell ref="J2:O3"/>
    <mergeCell ref="I13:K13"/>
    <mergeCell ref="I14:K14"/>
    <mergeCell ref="C9:H9"/>
    <mergeCell ref="G2:H2"/>
    <mergeCell ref="G3:H3"/>
    <mergeCell ref="G4:H4"/>
    <mergeCell ref="C6:H6"/>
    <mergeCell ref="C8:H8"/>
    <mergeCell ref="C7:H7"/>
    <mergeCell ref="S27:T27"/>
    <mergeCell ref="I27:K27"/>
    <mergeCell ref="S11:W11"/>
    <mergeCell ref="M11:Q11"/>
    <mergeCell ref="I15:K15"/>
    <mergeCell ref="I16:K16"/>
    <mergeCell ref="I17:K17"/>
    <mergeCell ref="I18:K18"/>
    <mergeCell ref="I19:K19"/>
    <mergeCell ref="I20:K20"/>
  </mergeCells>
  <phoneticPr fontId="14" type="noConversion"/>
  <pageMargins left="0.25" right="0.25" top="0.60416666666666663" bottom="0.75" header="0.3" footer="0.3"/>
  <pageSetup paperSize="9" scale="61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4140625" defaultRowHeight="14.4" x14ac:dyDescent="0.3"/>
  <cols>
    <col min="1" max="1" width="16.6640625" customWidth="1"/>
  </cols>
  <sheetData>
    <row r="2" spans="1:1" x14ac:dyDescent="0.3">
      <c r="A2" t="s">
        <v>26</v>
      </c>
    </row>
    <row r="3" spans="1:1" x14ac:dyDescent="0.3">
      <c r="A3" t="s">
        <v>27</v>
      </c>
    </row>
    <row r="4" spans="1:1" ht="13.2" customHeight="1" x14ac:dyDescent="0.3">
      <c r="A4" t="s">
        <v>28</v>
      </c>
    </row>
    <row r="5" spans="1:1" x14ac:dyDescent="0.3">
      <c r="A5" t="s">
        <v>29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F379F7F-F6A2-470C-9FAA-4E3A418B95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Budget Expert Régional</vt:lpstr>
      <vt:lpstr>Budget Expert National</vt:lpstr>
      <vt:lpstr>Liste</vt:lpstr>
      <vt:lpstr>'Budget Expert National'!Zone_d_impression</vt:lpstr>
      <vt:lpstr>'Budget Expert Régional'!Zone_d_impression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RAPHELIS-SOISSAN, Lucie GIZ CD</dc:creator>
  <cp:keywords/>
  <dc:description/>
  <cp:lastModifiedBy>Masela Lembe, Denise GIZ CD</cp:lastModifiedBy>
  <cp:revision/>
  <cp:lastPrinted>2026-02-17T10:25:22Z</cp:lastPrinted>
  <dcterms:created xsi:type="dcterms:W3CDTF">2019-12-13T11:17:39Z</dcterms:created>
  <dcterms:modified xsi:type="dcterms:W3CDTF">2026-02-17T13:36:03Z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